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485"/>
  </bookViews>
  <sheets>
    <sheet name="Stapel Werte Prozente" sheetId="4" r:id="rId1"/>
  </sheets>
  <definedNames>
    <definedName name="_xlnm.Print_Area" localSheetId="0">'Stapel Werte Prozente'!$A$1:$L$30</definedName>
  </definedNames>
  <calcPr calcId="145621"/>
</workbook>
</file>

<file path=xl/calcChain.xml><?xml version="1.0" encoding="utf-8"?>
<calcChain xmlns="http://schemas.openxmlformats.org/spreadsheetml/2006/main">
  <c r="AA46" i="4" l="1"/>
  <c r="O44" i="4" l="1"/>
  <c r="AA48" i="4" s="1"/>
  <c r="P59" i="4"/>
  <c r="P60" i="4" s="1"/>
  <c r="Q59" i="4"/>
  <c r="Q60" i="4" s="1"/>
  <c r="R59" i="4"/>
  <c r="R60" i="4" s="1"/>
  <c r="S59" i="4"/>
  <c r="S60" i="4" s="1"/>
  <c r="T59" i="4"/>
  <c r="T60" i="4" s="1"/>
  <c r="U59" i="4"/>
  <c r="U60" i="4" s="1"/>
  <c r="V59" i="4"/>
  <c r="V60" i="4" s="1"/>
  <c r="W59" i="4"/>
  <c r="W60" i="4" s="1"/>
  <c r="X59" i="4"/>
  <c r="X60" i="4" s="1"/>
  <c r="Y59" i="4"/>
  <c r="Z59" i="4"/>
  <c r="Z60" i="4" s="1"/>
  <c r="O59" i="4"/>
  <c r="O60" i="4" s="1"/>
  <c r="O57" i="4"/>
  <c r="Y60" i="4" l="1"/>
  <c r="O48" i="4" s="1"/>
  <c r="AA47" i="4" l="1"/>
  <c r="AA45" i="4"/>
  <c r="AA44" i="4"/>
  <c r="O62" i="4" l="1"/>
  <c r="P62" i="4" s="1"/>
  <c r="Q62" i="4" s="1"/>
  <c r="R62" i="4" s="1"/>
  <c r="S62" i="4" s="1"/>
  <c r="T62" i="4" s="1"/>
  <c r="U62" i="4" s="1"/>
  <c r="V62" i="4" s="1"/>
  <c r="W62" i="4" s="1"/>
  <c r="X62" i="4" s="1"/>
  <c r="Y62" i="4" s="1"/>
  <c r="Z62" i="4" s="1"/>
  <c r="O46" i="4" l="1"/>
  <c r="O47" i="4" s="1"/>
  <c r="O4" i="4"/>
  <c r="P57" i="4" s="1"/>
  <c r="Q57" i="4" s="1"/>
  <c r="R57" i="4" s="1"/>
  <c r="S57" i="4" s="1"/>
  <c r="T57" i="4" s="1"/>
  <c r="U57" i="4" s="1"/>
  <c r="V57" i="4" s="1"/>
  <c r="W57" i="4" s="1"/>
  <c r="X57" i="4" s="1"/>
  <c r="Y57" i="4" s="1"/>
  <c r="Z57" i="4" s="1"/>
  <c r="Y65" i="4" l="1"/>
  <c r="Y63" i="4"/>
  <c r="Z65" i="4"/>
  <c r="Z64" i="4"/>
  <c r="Y64" i="4"/>
  <c r="Z63" i="4"/>
  <c r="Q64" i="4"/>
  <c r="X65" i="4"/>
  <c r="T64" i="4"/>
  <c r="P63" i="4"/>
  <c r="R63" i="4"/>
  <c r="S65" i="4"/>
  <c r="O64" i="4"/>
  <c r="R65" i="4"/>
  <c r="V64" i="4"/>
  <c r="X63" i="4"/>
  <c r="U64" i="4"/>
  <c r="Q63" i="4"/>
  <c r="T65" i="4"/>
  <c r="P64" i="4"/>
  <c r="V65" i="4"/>
  <c r="Q65" i="4"/>
  <c r="O65" i="4"/>
  <c r="W63" i="4"/>
  <c r="P65" i="4"/>
  <c r="R64" i="4"/>
  <c r="S63" i="4"/>
  <c r="O63" i="4"/>
  <c r="U65" i="4"/>
  <c r="W64" i="4"/>
  <c r="U63" i="4"/>
  <c r="X64" i="4"/>
  <c r="T63" i="4"/>
  <c r="V63" i="4"/>
  <c r="W65" i="4"/>
  <c r="S64" i="4"/>
  <c r="P4" i="4"/>
  <c r="Q4" i="4" s="1"/>
  <c r="R4" i="4" s="1"/>
  <c r="S4" i="4" s="1"/>
  <c r="T4" i="4" s="1"/>
  <c r="U4" i="4" s="1"/>
  <c r="V4" i="4" s="1"/>
  <c r="W4" i="4" s="1"/>
  <c r="X4" i="4" s="1"/>
  <c r="Y4" i="4" s="1"/>
  <c r="Z4" i="4" s="1"/>
</calcChain>
</file>

<file path=xl/sharedStrings.xml><?xml version="1.0" encoding="utf-8"?>
<sst xmlns="http://schemas.openxmlformats.org/spreadsheetml/2006/main" count="50" uniqueCount="46">
  <si>
    <t>www.heroldgmbh.ch</t>
  </si>
  <si>
    <t>info@heroldgmbh.ch</t>
  </si>
  <si>
    <t>Herold GmbH, Maiackerstrasse 29, CH 6345 Neuheim</t>
  </si>
  <si>
    <t>© Copyright  Herold GmbH</t>
  </si>
  <si>
    <t>Diagrammtitel</t>
  </si>
  <si>
    <t>Aktuelles Jahr</t>
  </si>
  <si>
    <t>Auto</t>
  </si>
  <si>
    <t>Anzahl Komma-Stellen</t>
  </si>
  <si>
    <t>im Diagramm</t>
  </si>
  <si>
    <t>Erklärung</t>
  </si>
  <si>
    <t>Werte</t>
  </si>
  <si>
    <t>#'##0</t>
  </si>
  <si>
    <t>#'##0.0</t>
  </si>
  <si>
    <t>#'##0.00</t>
  </si>
  <si>
    <t>Zuordnung Anzahl Kommastellen</t>
  </si>
  <si>
    <t>Berechnung Werteeinblendung</t>
  </si>
  <si>
    <t>Werteeinblendung effektiv, falls "Auto"</t>
  </si>
  <si>
    <t>Maximum für Werteberechnung</t>
  </si>
  <si>
    <t>Istwerte</t>
  </si>
  <si>
    <t>Referenzwerte</t>
  </si>
  <si>
    <t>Zahlenreihe 1</t>
  </si>
  <si>
    <t>Zahlenreihe 2</t>
  </si>
  <si>
    <t>Zahlenreihe 3</t>
  </si>
  <si>
    <t>xy 1</t>
  </si>
  <si>
    <t>xy 2</t>
  </si>
  <si>
    <t>xy 3</t>
  </si>
  <si>
    <t>% / Wert einblenden</t>
  </si>
  <si>
    <t>Beschriftung 1</t>
  </si>
  <si>
    <t>Beschriftung 2</t>
  </si>
  <si>
    <t>Beschriftung 3</t>
  </si>
  <si>
    <t>Zahlendarstellung</t>
  </si>
  <si>
    <t>Einblendung</t>
  </si>
  <si>
    <t>Rechte der Benutzer</t>
  </si>
  <si>
    <t>Das Diagramm kann beliebig verwendet werden, alle Rechte bleiben bei der Herold GmbH.</t>
  </si>
  <si>
    <t>Die Herold GmbH übernimmt für die Richtigkeit und Vollständigkeit der Inhalte  keine Gewähr. Es werden keine Garantie übernommen und keine Zusicherung von Produkteigenschaften gemacht. Aus der Verwendung dieses Excel-Files und des Diagramms können keine Rechtsansprüche gegenüber der Herold GmbH erhoben werden.</t>
  </si>
  <si>
    <t>in Euro</t>
  </si>
  <si>
    <t>in TEuro</t>
  </si>
  <si>
    <t>in MEuro</t>
  </si>
  <si>
    <t>in BEuro</t>
  </si>
  <si>
    <t>Stapel Diagramm für 3 Werte-Reihen</t>
  </si>
  <si>
    <t>0%</t>
  </si>
  <si>
    <t>0.0%</t>
  </si>
  <si>
    <t>0.00%</t>
  </si>
  <si>
    <t>. Wahl der Einblendung mit Wert oder %
. automatische Einblendung des Formates bei verschiedenen Werten
. Wahl der Anzahl Kommastellen</t>
  </si>
  <si>
    <t>Formatdarstellung in xCHF / xEuro</t>
  </si>
  <si>
    <t>Wertereihen mit Prozenten oder Werten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</si>
</sst>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860030"/>
      <name val="Calibri"/>
      <family val="2"/>
      <scheme val="minor"/>
    </font>
    <font>
      <sz val="11"/>
      <color rgb="FF860030"/>
      <name val="Calibri"/>
      <family val="2"/>
      <scheme val="minor"/>
    </font>
    <font>
      <b/>
      <sz val="12"/>
      <color rgb="FF860030"/>
      <name val="Calibri"/>
      <family val="2"/>
      <scheme val="minor"/>
    </font>
    <font>
      <b/>
      <sz val="11"/>
      <color rgb="FF86003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6003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3" borderId="1" applyNumberFormat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/>
    <xf numFmtId="0" fontId="4" fillId="5" borderId="0" xfId="1" applyFont="1" applyFill="1"/>
    <xf numFmtId="0" fontId="5" fillId="5" borderId="0" xfId="0" applyFont="1" applyFill="1"/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left"/>
    </xf>
    <xf numFmtId="0" fontId="2" fillId="6" borderId="0" xfId="0" applyFont="1" applyFill="1" applyBorder="1" applyAlignment="1">
      <alignment horizontal="center"/>
    </xf>
    <xf numFmtId="0" fontId="7" fillId="5" borderId="0" xfId="0" applyFont="1" applyFill="1"/>
    <xf numFmtId="3" fontId="0" fillId="2" borderId="1" xfId="0" applyNumberFormat="1" applyFill="1" applyBorder="1"/>
    <xf numFmtId="17" fontId="0" fillId="4" borderId="1" xfId="0" applyNumberFormat="1" applyFill="1" applyBorder="1"/>
    <xf numFmtId="3" fontId="0" fillId="4" borderId="1" xfId="0" applyNumberFormat="1" applyFill="1" applyBorder="1"/>
    <xf numFmtId="49" fontId="0" fillId="2" borderId="1" xfId="0" applyNumberFormat="1" applyFill="1" applyBorder="1"/>
    <xf numFmtId="3" fontId="0" fillId="7" borderId="1" xfId="2" applyNumberFormat="1" applyFont="1" applyFill="1"/>
    <xf numFmtId="17" fontId="0" fillId="8" borderId="1" xfId="0" applyNumberFormat="1" applyFill="1" applyBorder="1" applyProtection="1">
      <protection locked="0"/>
    </xf>
    <xf numFmtId="0" fontId="0" fillId="8" borderId="1" xfId="0" applyFill="1" applyBorder="1" applyProtection="1">
      <protection locked="0"/>
    </xf>
    <xf numFmtId="3" fontId="0" fillId="8" borderId="1" xfId="0" applyNumberFormat="1" applyFill="1" applyBorder="1" applyAlignment="1" applyProtection="1">
      <alignment horizontal="right"/>
      <protection locked="0"/>
    </xf>
    <xf numFmtId="3" fontId="0" fillId="8" borderId="1" xfId="0" applyNumberFormat="1" applyFill="1" applyBorder="1" applyAlignment="1" applyProtection="1">
      <alignment horizontal="center"/>
      <protection locked="0"/>
    </xf>
    <xf numFmtId="9" fontId="0" fillId="4" borderId="1" xfId="0" applyNumberFormat="1" applyFill="1" applyBorder="1"/>
    <xf numFmtId="3" fontId="0" fillId="8" borderId="1" xfId="0" applyNumberFormat="1" applyFill="1" applyBorder="1" applyProtection="1">
      <protection locked="0"/>
    </xf>
    <xf numFmtId="17" fontId="0" fillId="4" borderId="13" xfId="0" applyNumberFormat="1" applyFill="1" applyBorder="1"/>
    <xf numFmtId="0" fontId="7" fillId="8" borderId="1" xfId="0" applyFont="1" applyFill="1" applyBorder="1" applyProtection="1">
      <protection locked="0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8" borderId="2" xfId="0" applyFill="1" applyBorder="1" applyAlignment="1" applyProtection="1">
      <alignment horizontal="left"/>
      <protection locked="0"/>
    </xf>
    <xf numFmtId="0" fontId="0" fillId="8" borderId="4" xfId="0" applyFill="1" applyBorder="1" applyAlignment="1" applyProtection="1">
      <alignment horizontal="left"/>
      <protection locked="0"/>
    </xf>
    <xf numFmtId="0" fontId="0" fillId="8" borderId="3" xfId="0" applyFill="1" applyBorder="1" applyAlignment="1" applyProtection="1">
      <alignment horizontal="left"/>
      <protection locked="0"/>
    </xf>
  </cellXfs>
  <cellStyles count="3">
    <cellStyle name="Entry" xfId="2"/>
    <cellStyle name="Hyperlink" xfId="1" builtinId="8"/>
    <cellStyle name="Standard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'Stapel Werte Prozente'!$O$13</c:f>
          <c:strCache>
            <c:ptCount val="1"/>
            <c:pt idx="0">
              <c:v>Wertereihen mit Prozenten oder Werten</c:v>
            </c:pt>
          </c:strCache>
        </c:strRef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'Stapel Werte Prozente'!$N$5</c:f>
              <c:strCache>
                <c:ptCount val="1"/>
                <c:pt idx="0">
                  <c:v>Zahlenreihe 1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numRef>
              <c:f>'Stapel Werte Prozente'!$O$4:$Z$4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'Stapel Werte Prozente'!$O$5:$Z$5</c:f>
              <c:numCache>
                <c:formatCode>#,##0</c:formatCode>
                <c:ptCount val="12"/>
                <c:pt idx="0">
                  <c:v>110000</c:v>
                </c:pt>
                <c:pt idx="1">
                  <c:v>70000</c:v>
                </c:pt>
                <c:pt idx="2">
                  <c:v>73000</c:v>
                </c:pt>
                <c:pt idx="3">
                  <c:v>76000</c:v>
                </c:pt>
                <c:pt idx="4">
                  <c:v>79000</c:v>
                </c:pt>
                <c:pt idx="5">
                  <c:v>82000</c:v>
                </c:pt>
                <c:pt idx="6">
                  <c:v>85000</c:v>
                </c:pt>
                <c:pt idx="7">
                  <c:v>88000</c:v>
                </c:pt>
                <c:pt idx="8">
                  <c:v>99000</c:v>
                </c:pt>
                <c:pt idx="9">
                  <c:v>110000</c:v>
                </c:pt>
              </c:numCache>
            </c:numRef>
          </c:val>
        </c:ser>
        <c:ser>
          <c:idx val="1"/>
          <c:order val="1"/>
          <c:tx>
            <c:strRef>
              <c:f>'Stapel Werte Prozente'!$N$6</c:f>
              <c:strCache>
                <c:ptCount val="1"/>
                <c:pt idx="0">
                  <c:v>Zahlenreihe 2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'Stapel Werte Prozente'!$O$4:$Z$4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'Stapel Werte Prozente'!$O$6:$Z$6</c:f>
              <c:numCache>
                <c:formatCode>#,##0</c:formatCode>
                <c:ptCount val="12"/>
                <c:pt idx="0">
                  <c:v>120000</c:v>
                </c:pt>
                <c:pt idx="1">
                  <c:v>68000</c:v>
                </c:pt>
                <c:pt idx="2">
                  <c:v>68000</c:v>
                </c:pt>
                <c:pt idx="3">
                  <c:v>89999</c:v>
                </c:pt>
                <c:pt idx="4">
                  <c:v>100000</c:v>
                </c:pt>
                <c:pt idx="5">
                  <c:v>60000</c:v>
                </c:pt>
                <c:pt idx="6">
                  <c:v>82000</c:v>
                </c:pt>
                <c:pt idx="7">
                  <c:v>82000</c:v>
                </c:pt>
                <c:pt idx="8">
                  <c:v>102000</c:v>
                </c:pt>
                <c:pt idx="9">
                  <c:v>130000</c:v>
                </c:pt>
              </c:numCache>
            </c:numRef>
          </c:val>
        </c:ser>
        <c:ser>
          <c:idx val="2"/>
          <c:order val="2"/>
          <c:tx>
            <c:strRef>
              <c:f>'Stapel Werte Prozente'!$N$7</c:f>
              <c:strCache>
                <c:ptCount val="1"/>
                <c:pt idx="0">
                  <c:v>Zahlenreihe 3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numRef>
              <c:f>'Stapel Werte Prozente'!$O$4:$Z$4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'Stapel Werte Prozente'!$O$7:$Z$7</c:f>
              <c:numCache>
                <c:formatCode>#,##0</c:formatCode>
                <c:ptCount val="12"/>
                <c:pt idx="0">
                  <c:v>70000</c:v>
                </c:pt>
                <c:pt idx="1">
                  <c:v>73000</c:v>
                </c:pt>
                <c:pt idx="2">
                  <c:v>110000</c:v>
                </c:pt>
                <c:pt idx="3">
                  <c:v>70000</c:v>
                </c:pt>
                <c:pt idx="4">
                  <c:v>73000</c:v>
                </c:pt>
                <c:pt idx="5">
                  <c:v>76000</c:v>
                </c:pt>
                <c:pt idx="6">
                  <c:v>79000</c:v>
                </c:pt>
                <c:pt idx="7">
                  <c:v>82000</c:v>
                </c:pt>
                <c:pt idx="8">
                  <c:v>85000</c:v>
                </c:pt>
                <c:pt idx="9">
                  <c:v>88000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9681792"/>
        <c:axId val="119871744"/>
      </c:barChart>
      <c:lineChart>
        <c:grouping val="standard"/>
        <c:varyColors val="0"/>
        <c:ser>
          <c:idx val="6"/>
          <c:order val="3"/>
          <c:tx>
            <c:strRef>
              <c:f>'Stapel Werte Prozente'!$N$58</c:f>
              <c:strCache>
                <c:ptCount val="1"/>
                <c:pt idx="0">
                  <c:v>xy 1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'Stapel Werte Prozente'!$O$63</c:f>
                  <c:strCache>
                    <c:ptCount val="1"/>
                    <c:pt idx="0">
                      <c:v>110.0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'Stapel Werte Prozente'!$P$63</c:f>
                  <c:strCache>
                    <c:ptCount val="1"/>
                    <c:pt idx="0">
                      <c:v>70.0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'Stapel Werte Prozente'!$Q$63</c:f>
                  <c:strCache>
                    <c:ptCount val="1"/>
                    <c:pt idx="0">
                      <c:v>73.0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'Stapel Werte Prozente'!$R$63</c:f>
                  <c:strCache>
                    <c:ptCount val="1"/>
                    <c:pt idx="0">
                      <c:v>76.0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'Stapel Werte Prozente'!$S$63</c:f>
                  <c:strCache>
                    <c:ptCount val="1"/>
                    <c:pt idx="0">
                      <c:v>79.0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'Stapel Werte Prozente'!$T$63</c:f>
                  <c:strCache>
                    <c:ptCount val="1"/>
                    <c:pt idx="0">
                      <c:v>82.0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'Stapel Werte Prozente'!$U$63</c:f>
                  <c:strCache>
                    <c:ptCount val="1"/>
                    <c:pt idx="0">
                      <c:v>85.0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'Stapel Werte Prozente'!$V$63</c:f>
                  <c:strCache>
                    <c:ptCount val="1"/>
                    <c:pt idx="0">
                      <c:v>88.0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'Stapel Werte Prozente'!$W$63</c:f>
                  <c:strCache>
                    <c:ptCount val="1"/>
                    <c:pt idx="0">
                      <c:v>99.0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'Stapel Werte Prozente'!$X$63</c:f>
                  <c:strCache>
                    <c:ptCount val="1"/>
                    <c:pt idx="0">
                      <c:v>110.0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'Stapel Werte Prozente'!$Y$63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'Stapel Werte Prozente'!$Z$63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'Stapel Werte Prozente'!$AB$64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'Stapel Werte Prozente'!$AC$64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'Stapel Werte Prozente'!$O$58:$Z$58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'Stapel Werte Prozente'!$N$59</c:f>
              <c:strCache>
                <c:ptCount val="1"/>
                <c:pt idx="0">
                  <c:v>xy 2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'Stapel Werte Prozente'!$O$64</c:f>
                  <c:strCache>
                    <c:ptCount val="1"/>
                    <c:pt idx="0">
                      <c:v>120.0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'Stapel Werte Prozente'!$P$64</c:f>
                  <c:strCache>
                    <c:ptCount val="1"/>
                    <c:pt idx="0">
                      <c:v>68.0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'Stapel Werte Prozente'!$Q$64</c:f>
                  <c:strCache>
                    <c:ptCount val="1"/>
                    <c:pt idx="0">
                      <c:v>68.0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'Stapel Werte Prozente'!$R$64</c:f>
                  <c:strCache>
                    <c:ptCount val="1"/>
                    <c:pt idx="0">
                      <c:v>90.0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'Stapel Werte Prozente'!$S$64</c:f>
                  <c:strCache>
                    <c:ptCount val="1"/>
                    <c:pt idx="0">
                      <c:v>100.0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'Stapel Werte Prozente'!$T$64</c:f>
                  <c:strCache>
                    <c:ptCount val="1"/>
                    <c:pt idx="0">
                      <c:v>60.0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'Stapel Werte Prozente'!$U$64</c:f>
                  <c:strCache>
                    <c:ptCount val="1"/>
                    <c:pt idx="0">
                      <c:v>82.0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'Stapel Werte Prozente'!$V$64</c:f>
                  <c:strCache>
                    <c:ptCount val="1"/>
                    <c:pt idx="0">
                      <c:v>82.0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'Stapel Werte Prozente'!$W$64</c:f>
                  <c:strCache>
                    <c:ptCount val="1"/>
                    <c:pt idx="0">
                      <c:v>102.0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'Stapel Werte Prozente'!$X$64</c:f>
                  <c:strCache>
                    <c:ptCount val="1"/>
                    <c:pt idx="0">
                      <c:v>130.0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'Stapel Werte Prozente'!$Y$64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'Stapel Werte Prozente'!$Z$64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'Stapel Werte Prozente'!$AB$65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'Stapel Werte Prozente'!$AC$65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'Stapel Werte Prozente'!$O$59:$Z$59</c:f>
              <c:numCache>
                <c:formatCode>#,##0</c:formatCode>
                <c:ptCount val="12"/>
                <c:pt idx="0">
                  <c:v>110000</c:v>
                </c:pt>
                <c:pt idx="1">
                  <c:v>70000</c:v>
                </c:pt>
                <c:pt idx="2">
                  <c:v>73000</c:v>
                </c:pt>
                <c:pt idx="3">
                  <c:v>76000</c:v>
                </c:pt>
                <c:pt idx="4">
                  <c:v>79000</c:v>
                </c:pt>
                <c:pt idx="5">
                  <c:v>82000</c:v>
                </c:pt>
                <c:pt idx="6">
                  <c:v>85000</c:v>
                </c:pt>
                <c:pt idx="7">
                  <c:v>88000</c:v>
                </c:pt>
                <c:pt idx="8">
                  <c:v>99000</c:v>
                </c:pt>
                <c:pt idx="9">
                  <c:v>110000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5"/>
          <c:tx>
            <c:strRef>
              <c:f>'Stapel Werte Prozente'!$N$60</c:f>
              <c:strCache>
                <c:ptCount val="1"/>
                <c:pt idx="0">
                  <c:v>xy 3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'Stapel Werte Prozente'!$O$65</c:f>
                  <c:strCache>
                    <c:ptCount val="1"/>
                    <c:pt idx="0">
                      <c:v>70.0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'Stapel Werte Prozente'!$P$65</c:f>
                  <c:strCache>
                    <c:ptCount val="1"/>
                    <c:pt idx="0">
                      <c:v>73.0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'Stapel Werte Prozente'!$Q$65</c:f>
                  <c:strCache>
                    <c:ptCount val="1"/>
                    <c:pt idx="0">
                      <c:v>110.0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'Stapel Werte Prozente'!$R$65</c:f>
                  <c:strCache>
                    <c:ptCount val="1"/>
                    <c:pt idx="0">
                      <c:v>70.0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'Stapel Werte Prozente'!$S$65</c:f>
                  <c:strCache>
                    <c:ptCount val="1"/>
                    <c:pt idx="0">
                      <c:v>73.0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'Stapel Werte Prozente'!$T$65</c:f>
                  <c:strCache>
                    <c:ptCount val="1"/>
                    <c:pt idx="0">
                      <c:v>76.0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'Stapel Werte Prozente'!$U$65</c:f>
                  <c:strCache>
                    <c:ptCount val="1"/>
                    <c:pt idx="0">
                      <c:v>79.0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'Stapel Werte Prozente'!$V$65</c:f>
                  <c:strCache>
                    <c:ptCount val="1"/>
                    <c:pt idx="0">
                      <c:v>82.0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'Stapel Werte Prozente'!$W$65</c:f>
                  <c:strCache>
                    <c:ptCount val="1"/>
                    <c:pt idx="0">
                      <c:v>85.0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'Stapel Werte Prozente'!$X$65</c:f>
                  <c:strCache>
                    <c:ptCount val="1"/>
                    <c:pt idx="0">
                      <c:v>88.0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'Stapel Werte Prozente'!$Y$65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'Stapel Werte Prozente'!$Z$65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100" b="0" i="0" strike="noStrike">
                      <a:latin typeface="Calibri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'Stapel Werte Prozente'!$O$60:$Z$60</c:f>
              <c:numCache>
                <c:formatCode>#,##0</c:formatCode>
                <c:ptCount val="12"/>
                <c:pt idx="0">
                  <c:v>230000</c:v>
                </c:pt>
                <c:pt idx="1">
                  <c:v>138000</c:v>
                </c:pt>
                <c:pt idx="2">
                  <c:v>141000</c:v>
                </c:pt>
                <c:pt idx="3">
                  <c:v>165999</c:v>
                </c:pt>
                <c:pt idx="4">
                  <c:v>179000</c:v>
                </c:pt>
                <c:pt idx="5">
                  <c:v>142000</c:v>
                </c:pt>
                <c:pt idx="6">
                  <c:v>167000</c:v>
                </c:pt>
                <c:pt idx="7">
                  <c:v>170000</c:v>
                </c:pt>
                <c:pt idx="8">
                  <c:v>201000</c:v>
                </c:pt>
                <c:pt idx="9">
                  <c:v>240000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81792"/>
        <c:axId val="119871744"/>
      </c:lineChart>
      <c:dateAx>
        <c:axId val="1196817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noFill/>
          </a:ln>
        </c:spPr>
        <c:crossAx val="119871744"/>
        <c:crosses val="autoZero"/>
        <c:auto val="1"/>
        <c:lblOffset val="100"/>
        <c:baseTimeUnit val="months"/>
      </c:dateAx>
      <c:valAx>
        <c:axId val="11987174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9681792"/>
        <c:crosses val="autoZero"/>
        <c:crossBetween val="between"/>
      </c:valAx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  <c:overlay val="0"/>
    </c:legend>
    <c:plotVisOnly val="0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10</xdr:col>
      <xdr:colOff>0</xdr:colOff>
      <xdr:row>28</xdr:row>
      <xdr:rowOff>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0.87807</cdr:x>
      <cdr:y>0.02684</cdr:y>
    </cdr:from>
    <cdr:to>
      <cdr:x>0.98163</cdr:x>
      <cdr:y>0.09043</cdr:y>
    </cdr:to>
    <cdr:sp macro="" textlink="'Stapel Werte Prozente'!$AA$48">
      <cdr:nvSpPr>
        <cdr:cNvPr id="2" name="Textfeld 1"/>
        <cdr:cNvSpPr txBox="1"/>
      </cdr:nvSpPr>
      <cdr:spPr>
        <a:xfrm xmlns:a="http://schemas.openxmlformats.org/drawingml/2006/main">
          <a:off x="7243281" y="125033"/>
          <a:ext cx="854276" cy="2962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C70266E7-801E-494D-A568-3FB7D0CFDDA1}" type="TxLink">
            <a:rPr lang="de-CH" sz="1100"/>
            <a:pPr/>
            <a:t>in TEuro</a:t>
          </a:fld>
          <a:endParaRPr lang="de-CH" sz="1100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eroldgmbh.ch/" TargetMode="External"/><Relationship Id="rId2" Type="http://schemas.openxmlformats.org/officeDocument/2006/relationships/hyperlink" Target="mailto:info@heroldgmbh.ch" TargetMode="External"/><Relationship Id="rId1" Type="http://schemas.openxmlformats.org/officeDocument/2006/relationships/hyperlink" Target="mailto:info@heroldgmbh.ch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heroldgmbh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65"/>
  <sheetViews>
    <sheetView tabSelected="1" zoomScale="85" zoomScaleNormal="85" workbookViewId="0">
      <pane xSplit="11" ySplit="29" topLeftCell="L30" activePane="bottomRight" state="frozen"/>
      <selection pane="topRight" activeCell="L1" sqref="L1"/>
      <selection pane="bottomLeft" activeCell="A30" sqref="A30"/>
      <selection pane="bottomRight" activeCell="O17" sqref="O17"/>
    </sheetView>
  </sheetViews>
  <sheetFormatPr baseColWidth="10" defaultRowHeight="15" x14ac:dyDescent="0.25"/>
  <cols>
    <col min="1" max="1" width="2.85546875" customWidth="1"/>
    <col min="2" max="3" width="0.42578125" customWidth="1"/>
    <col min="4" max="5" width="29.42578125" customWidth="1"/>
    <col min="6" max="9" width="16" customWidth="1"/>
    <col min="10" max="11" width="0.5703125" customWidth="1"/>
    <col min="12" max="12" width="2.85546875" customWidth="1"/>
    <col min="13" max="13" width="3.28515625" customWidth="1"/>
    <col min="14" max="14" width="33" customWidth="1"/>
    <col min="15" max="26" width="14.140625" customWidth="1"/>
    <col min="27" max="27" width="12.85546875" bestFit="1" customWidth="1"/>
    <col min="28" max="28" width="12.85546875" customWidth="1"/>
    <col min="30" max="30" width="15.7109375" bestFit="1" customWidth="1"/>
  </cols>
  <sheetData>
    <row r="1" spans="1:26" ht="15.75" x14ac:dyDescent="0.25">
      <c r="A1" s="7"/>
      <c r="B1" s="7"/>
      <c r="D1" s="3" t="s">
        <v>0</v>
      </c>
      <c r="E1" s="3" t="s">
        <v>1</v>
      </c>
      <c r="G1" s="6"/>
      <c r="H1" s="5" t="s">
        <v>3</v>
      </c>
      <c r="I1" s="6"/>
      <c r="K1" s="7"/>
      <c r="L1" s="7"/>
    </row>
    <row r="2" spans="1:26" ht="3" customHeight="1" x14ac:dyDescent="0.25">
      <c r="A2" s="7"/>
      <c r="B2" s="7"/>
      <c r="K2" s="7"/>
      <c r="L2" s="7"/>
    </row>
    <row r="3" spans="1:26" ht="3" customHeight="1" x14ac:dyDescent="0.25"/>
    <row r="4" spans="1:26" x14ac:dyDescent="0.25">
      <c r="N4" s="8" t="s">
        <v>18</v>
      </c>
      <c r="O4" s="20">
        <f>DATE($O$12,1,1)</f>
        <v>41275</v>
      </c>
      <c r="P4" s="10">
        <f>DATE(YEAR($O$4),MONTH(O4)+1,1)</f>
        <v>41306</v>
      </c>
      <c r="Q4" s="10">
        <f t="shared" ref="Q4:Z4" si="0">DATE(YEAR($O$4),MONTH(P4)+1,1)</f>
        <v>41334</v>
      </c>
      <c r="R4" s="10">
        <f t="shared" si="0"/>
        <v>41365</v>
      </c>
      <c r="S4" s="10">
        <f t="shared" si="0"/>
        <v>41395</v>
      </c>
      <c r="T4" s="10">
        <f t="shared" si="0"/>
        <v>41426</v>
      </c>
      <c r="U4" s="10">
        <f t="shared" si="0"/>
        <v>41456</v>
      </c>
      <c r="V4" s="10">
        <f t="shared" si="0"/>
        <v>41487</v>
      </c>
      <c r="W4" s="10">
        <f t="shared" si="0"/>
        <v>41518</v>
      </c>
      <c r="X4" s="10">
        <f t="shared" si="0"/>
        <v>41548</v>
      </c>
      <c r="Y4" s="10">
        <f t="shared" si="0"/>
        <v>41579</v>
      </c>
      <c r="Z4" s="10">
        <f t="shared" si="0"/>
        <v>41609</v>
      </c>
    </row>
    <row r="5" spans="1:26" x14ac:dyDescent="0.25">
      <c r="N5" s="21" t="s">
        <v>20</v>
      </c>
      <c r="O5" s="19">
        <v>110000</v>
      </c>
      <c r="P5" s="19">
        <v>70000</v>
      </c>
      <c r="Q5" s="19">
        <v>73000</v>
      </c>
      <c r="R5" s="19">
        <v>76000</v>
      </c>
      <c r="S5" s="19">
        <v>79000</v>
      </c>
      <c r="T5" s="19">
        <v>82000</v>
      </c>
      <c r="U5" s="19">
        <v>85000</v>
      </c>
      <c r="V5" s="19">
        <v>88000</v>
      </c>
      <c r="W5" s="19">
        <v>99000</v>
      </c>
      <c r="X5" s="19">
        <v>110000</v>
      </c>
      <c r="Y5" s="19"/>
      <c r="Z5" s="19"/>
    </row>
    <row r="6" spans="1:26" x14ac:dyDescent="0.25">
      <c r="N6" s="21" t="s">
        <v>21</v>
      </c>
      <c r="O6" s="19">
        <v>120000</v>
      </c>
      <c r="P6" s="19">
        <v>68000</v>
      </c>
      <c r="Q6" s="19">
        <v>68000</v>
      </c>
      <c r="R6" s="19">
        <v>89999</v>
      </c>
      <c r="S6" s="19">
        <v>100000</v>
      </c>
      <c r="T6" s="19">
        <v>60000</v>
      </c>
      <c r="U6" s="19">
        <v>82000</v>
      </c>
      <c r="V6" s="19">
        <v>82000</v>
      </c>
      <c r="W6" s="19">
        <v>102000</v>
      </c>
      <c r="X6" s="19">
        <v>130000</v>
      </c>
      <c r="Y6" s="19"/>
      <c r="Z6" s="19"/>
    </row>
    <row r="7" spans="1:26" x14ac:dyDescent="0.25">
      <c r="N7" s="21" t="s">
        <v>22</v>
      </c>
      <c r="O7" s="19">
        <v>70000</v>
      </c>
      <c r="P7" s="19">
        <v>73000</v>
      </c>
      <c r="Q7" s="19">
        <v>110000</v>
      </c>
      <c r="R7" s="19">
        <v>70000</v>
      </c>
      <c r="S7" s="19">
        <v>73000</v>
      </c>
      <c r="T7" s="19">
        <v>76000</v>
      </c>
      <c r="U7" s="19">
        <v>79000</v>
      </c>
      <c r="V7" s="19">
        <v>82000</v>
      </c>
      <c r="W7" s="19">
        <v>85000</v>
      </c>
      <c r="X7" s="19">
        <v>88000</v>
      </c>
      <c r="Y7" s="19"/>
      <c r="Z7" s="19"/>
    </row>
    <row r="12" spans="1:26" x14ac:dyDescent="0.25">
      <c r="N12" s="8" t="s">
        <v>5</v>
      </c>
      <c r="O12" s="15">
        <v>2013</v>
      </c>
    </row>
    <row r="13" spans="1:26" x14ac:dyDescent="0.25">
      <c r="N13" s="8" t="s">
        <v>4</v>
      </c>
      <c r="O13" s="31" t="s">
        <v>45</v>
      </c>
      <c r="P13" s="32"/>
      <c r="Q13" s="32"/>
      <c r="R13" s="32"/>
      <c r="S13" s="32"/>
      <c r="T13" s="32"/>
      <c r="U13" s="32"/>
      <c r="V13" s="33"/>
    </row>
    <row r="14" spans="1:26" x14ac:dyDescent="0.25">
      <c r="N14" s="8" t="s">
        <v>26</v>
      </c>
      <c r="O14" s="14" t="s">
        <v>10</v>
      </c>
    </row>
    <row r="15" spans="1:26" x14ac:dyDescent="0.25">
      <c r="N15" s="8" t="s">
        <v>44</v>
      </c>
      <c r="O15" s="16" t="s">
        <v>6</v>
      </c>
    </row>
    <row r="18" spans="1:15" x14ac:dyDescent="0.25">
      <c r="N18" s="8" t="s">
        <v>7</v>
      </c>
      <c r="O18" s="15">
        <v>1</v>
      </c>
    </row>
    <row r="20" spans="1:15" x14ac:dyDescent="0.25">
      <c r="N20" s="8" t="s">
        <v>31</v>
      </c>
      <c r="O20" s="17" t="s">
        <v>35</v>
      </c>
    </row>
    <row r="21" spans="1:15" x14ac:dyDescent="0.25">
      <c r="N21" s="8" t="s">
        <v>30</v>
      </c>
      <c r="O21" s="17" t="s">
        <v>36</v>
      </c>
    </row>
    <row r="22" spans="1:15" x14ac:dyDescent="0.25">
      <c r="N22" s="8" t="s">
        <v>8</v>
      </c>
      <c r="O22" s="17" t="s">
        <v>37</v>
      </c>
    </row>
    <row r="23" spans="1:15" x14ac:dyDescent="0.25">
      <c r="N23" s="8"/>
      <c r="O23" s="17" t="s">
        <v>38</v>
      </c>
    </row>
    <row r="28" spans="1:15" ht="3" customHeight="1" x14ac:dyDescent="0.25"/>
    <row r="29" spans="1:15" ht="3" customHeight="1" x14ac:dyDescent="0.25">
      <c r="A29" s="7"/>
      <c r="B29" s="7"/>
      <c r="K29" s="7"/>
      <c r="L29" s="7"/>
    </row>
    <row r="30" spans="1:15" ht="15.75" x14ac:dyDescent="0.25">
      <c r="A30" s="7"/>
      <c r="B30" s="7"/>
      <c r="D30" s="3" t="s">
        <v>0</v>
      </c>
      <c r="E30" s="3" t="s">
        <v>1</v>
      </c>
      <c r="G30" s="6"/>
      <c r="H30" s="5" t="s">
        <v>3</v>
      </c>
      <c r="I30" s="6"/>
      <c r="K30" s="7"/>
      <c r="L30" s="7"/>
    </row>
    <row r="31" spans="1:15" x14ac:dyDescent="0.25">
      <c r="D31" s="4" t="s">
        <v>2</v>
      </c>
      <c r="E31" s="4"/>
    </row>
    <row r="33" spans="3:27" ht="15.75" thickBot="1" x14ac:dyDescent="0.3">
      <c r="C33" s="8" t="s">
        <v>9</v>
      </c>
      <c r="D33" s="8"/>
      <c r="E33" s="8"/>
      <c r="F33" s="8"/>
      <c r="G33" s="8"/>
      <c r="H33" s="8"/>
      <c r="I33" s="8"/>
      <c r="J33" s="1"/>
      <c r="K33" s="1"/>
      <c r="L33" s="1"/>
    </row>
    <row r="34" spans="3:27" x14ac:dyDescent="0.25">
      <c r="C34" s="22" t="s">
        <v>39</v>
      </c>
      <c r="D34" s="23"/>
      <c r="E34" s="23"/>
      <c r="F34" s="23"/>
      <c r="G34" s="23"/>
      <c r="H34" s="23"/>
      <c r="I34" s="24"/>
    </row>
    <row r="35" spans="3:27" ht="44.25" customHeight="1" thickBot="1" x14ac:dyDescent="0.3">
      <c r="C35" s="28" t="s">
        <v>43</v>
      </c>
      <c r="D35" s="29"/>
      <c r="E35" s="29"/>
      <c r="F35" s="29"/>
      <c r="G35" s="29"/>
      <c r="H35" s="29"/>
      <c r="I35" s="30"/>
    </row>
    <row r="37" spans="3:27" ht="15.75" thickBot="1" x14ac:dyDescent="0.3">
      <c r="D37" s="8" t="s">
        <v>32</v>
      </c>
      <c r="E37" s="8"/>
      <c r="F37" s="8"/>
      <c r="G37" s="8"/>
      <c r="H37" s="8"/>
      <c r="I37" s="8"/>
      <c r="J37" s="8"/>
    </row>
    <row r="38" spans="3:27" x14ac:dyDescent="0.25">
      <c r="D38" s="22" t="s">
        <v>33</v>
      </c>
      <c r="E38" s="23"/>
      <c r="F38" s="23"/>
      <c r="G38" s="23"/>
      <c r="H38" s="23"/>
      <c r="I38" s="23"/>
      <c r="J38" s="24"/>
    </row>
    <row r="39" spans="3:27" ht="45.75" customHeight="1" x14ac:dyDescent="0.25">
      <c r="D39" s="25" t="s">
        <v>34</v>
      </c>
      <c r="E39" s="26"/>
      <c r="F39" s="26"/>
      <c r="G39" s="26"/>
      <c r="H39" s="26"/>
      <c r="I39" s="26"/>
      <c r="J39" s="27"/>
    </row>
    <row r="40" spans="3:27" ht="15.75" thickBot="1" x14ac:dyDescent="0.3">
      <c r="D40" s="28"/>
      <c r="E40" s="29"/>
      <c r="F40" s="29"/>
      <c r="G40" s="29"/>
      <c r="H40" s="29"/>
      <c r="I40" s="29"/>
      <c r="J40" s="30"/>
    </row>
    <row r="44" spans="3:27" x14ac:dyDescent="0.25">
      <c r="N44" t="s">
        <v>26</v>
      </c>
      <c r="O44" s="2" t="b">
        <f>$O$14="in %"</f>
        <v>0</v>
      </c>
      <c r="T44" s="2" t="s">
        <v>14</v>
      </c>
      <c r="V44" s="9">
        <v>0</v>
      </c>
      <c r="W44" s="12" t="s">
        <v>11</v>
      </c>
      <c r="Z44" s="9">
        <v>1</v>
      </c>
      <c r="AA44" s="13" t="str">
        <f>O20</f>
        <v>in Euro</v>
      </c>
    </row>
    <row r="45" spans="3:27" x14ac:dyDescent="0.25">
      <c r="V45" s="9">
        <v>1</v>
      </c>
      <c r="W45" s="12" t="s">
        <v>12</v>
      </c>
      <c r="Z45" s="9">
        <v>1000</v>
      </c>
      <c r="AA45" s="13" t="str">
        <f>O21</f>
        <v>in TEuro</v>
      </c>
    </row>
    <row r="46" spans="3:27" x14ac:dyDescent="0.25">
      <c r="N46" s="2" t="s">
        <v>15</v>
      </c>
      <c r="O46" s="11">
        <f>IF(ABS($O$48)&lt;$V$48,1,IF(ABS($O$48)&lt;$W$48,1000,IF(ABS($O$48)&lt;$X$48,1000000,1000000000)))</f>
        <v>1000</v>
      </c>
      <c r="V46" s="9">
        <v>2</v>
      </c>
      <c r="W46" s="12" t="s">
        <v>13</v>
      </c>
      <c r="Z46" s="9">
        <v>1000000</v>
      </c>
      <c r="AA46" s="13" t="str">
        <f>O22</f>
        <v>in MEuro</v>
      </c>
    </row>
    <row r="47" spans="3:27" x14ac:dyDescent="0.25">
      <c r="N47" s="2" t="s">
        <v>16</v>
      </c>
      <c r="O47" s="11">
        <f>IF($O$15="Auto",$O$46,$O$15)</f>
        <v>1000</v>
      </c>
      <c r="Z47" s="9">
        <v>1000000000</v>
      </c>
      <c r="AA47" s="13" t="str">
        <f>O23</f>
        <v>in BEuro</v>
      </c>
    </row>
    <row r="48" spans="3:27" x14ac:dyDescent="0.25">
      <c r="N48" s="2" t="s">
        <v>17</v>
      </c>
      <c r="O48" s="11">
        <f>IF($O$45,MAX($O$58:$Z$60),MAX($O$58:$Z$60))</f>
        <v>240000</v>
      </c>
      <c r="V48" s="9">
        <v>949</v>
      </c>
      <c r="W48" s="9">
        <v>949000</v>
      </c>
      <c r="X48" s="9">
        <v>949000000</v>
      </c>
      <c r="AA48" s="13" t="str">
        <f>IF($O$44,"",VLOOKUP($O$47,$Z$44:$AA$47,2,0))</f>
        <v>in TEuro</v>
      </c>
    </row>
    <row r="50" spans="14:26" x14ac:dyDescent="0.25">
      <c r="V50" s="9">
        <v>0</v>
      </c>
      <c r="W50" s="12" t="s">
        <v>40</v>
      </c>
    </row>
    <row r="51" spans="14:26" x14ac:dyDescent="0.25">
      <c r="V51" s="9">
        <v>1</v>
      </c>
      <c r="W51" s="12" t="s">
        <v>41</v>
      </c>
    </row>
    <row r="52" spans="14:26" x14ac:dyDescent="0.25">
      <c r="V52" s="9">
        <v>2</v>
      </c>
      <c r="W52" s="12" t="s">
        <v>42</v>
      </c>
    </row>
    <row r="56" spans="14:26" x14ac:dyDescent="0.25">
      <c r="O56">
        <v>1</v>
      </c>
      <c r="P56">
        <v>2</v>
      </c>
      <c r="Q56">
        <v>3</v>
      </c>
      <c r="R56">
        <v>4</v>
      </c>
      <c r="S56">
        <v>5</v>
      </c>
      <c r="T56">
        <v>6</v>
      </c>
      <c r="U56">
        <v>7</v>
      </c>
      <c r="V56">
        <v>8</v>
      </c>
      <c r="W56">
        <v>9</v>
      </c>
      <c r="X56">
        <v>10</v>
      </c>
      <c r="Y56">
        <v>11</v>
      </c>
      <c r="Z56">
        <v>12</v>
      </c>
    </row>
    <row r="57" spans="14:26" x14ac:dyDescent="0.25">
      <c r="O57" s="10">
        <f>DATE($O$12,1,1)</f>
        <v>41275</v>
      </c>
      <c r="P57" s="10">
        <f>DATE(YEAR($O$4),MONTH(O57)+1,1)</f>
        <v>41306</v>
      </c>
      <c r="Q57" s="10">
        <f t="shared" ref="Q57" si="1">DATE(YEAR($O$4),MONTH(P57)+1,1)</f>
        <v>41334</v>
      </c>
      <c r="R57" s="10">
        <f t="shared" ref="R57" si="2">DATE(YEAR($O$4),MONTH(Q57)+1,1)</f>
        <v>41365</v>
      </c>
      <c r="S57" s="10">
        <f t="shared" ref="S57" si="3">DATE(YEAR($O$4),MONTH(R57)+1,1)</f>
        <v>41395</v>
      </c>
      <c r="T57" s="10">
        <f t="shared" ref="T57" si="4">DATE(YEAR($O$4),MONTH(S57)+1,1)</f>
        <v>41426</v>
      </c>
      <c r="U57" s="10">
        <f t="shared" ref="U57" si="5">DATE(YEAR($O$4),MONTH(T57)+1,1)</f>
        <v>41456</v>
      </c>
      <c r="V57" s="10">
        <f t="shared" ref="V57" si="6">DATE(YEAR($O$4),MONTH(U57)+1,1)</f>
        <v>41487</v>
      </c>
      <c r="W57" s="10">
        <f t="shared" ref="W57" si="7">DATE(YEAR($O$4),MONTH(V57)+1,1)</f>
        <v>41518</v>
      </c>
      <c r="X57" s="10">
        <f t="shared" ref="X57" si="8">DATE(YEAR($O$4),MONTH(W57)+1,1)</f>
        <v>41548</v>
      </c>
      <c r="Y57" s="10">
        <f t="shared" ref="Y57" si="9">DATE(YEAR($O$4),MONTH(X57)+1,1)</f>
        <v>41579</v>
      </c>
      <c r="Z57" s="10">
        <f t="shared" ref="Z57" si="10">DATE(YEAR($O$4),MONTH(Y57)+1,1)</f>
        <v>41609</v>
      </c>
    </row>
    <row r="58" spans="14:26" x14ac:dyDescent="0.25">
      <c r="N58" t="s">
        <v>23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</row>
    <row r="59" spans="14:26" x14ac:dyDescent="0.25">
      <c r="N59" t="s">
        <v>24</v>
      </c>
      <c r="O59" s="11">
        <f>O5</f>
        <v>110000</v>
      </c>
      <c r="P59" s="11">
        <f t="shared" ref="P59:Z59" si="11">P5</f>
        <v>70000</v>
      </c>
      <c r="Q59" s="11">
        <f t="shared" si="11"/>
        <v>73000</v>
      </c>
      <c r="R59" s="11">
        <f t="shared" si="11"/>
        <v>76000</v>
      </c>
      <c r="S59" s="11">
        <f t="shared" si="11"/>
        <v>79000</v>
      </c>
      <c r="T59" s="11">
        <f t="shared" si="11"/>
        <v>82000</v>
      </c>
      <c r="U59" s="11">
        <f t="shared" si="11"/>
        <v>85000</v>
      </c>
      <c r="V59" s="11">
        <f t="shared" si="11"/>
        <v>88000</v>
      </c>
      <c r="W59" s="11">
        <f t="shared" si="11"/>
        <v>99000</v>
      </c>
      <c r="X59" s="11">
        <f t="shared" si="11"/>
        <v>110000</v>
      </c>
      <c r="Y59" s="11">
        <f t="shared" si="11"/>
        <v>0</v>
      </c>
      <c r="Z59" s="11">
        <f t="shared" si="11"/>
        <v>0</v>
      </c>
    </row>
    <row r="60" spans="14:26" x14ac:dyDescent="0.25">
      <c r="N60" t="s">
        <v>25</v>
      </c>
      <c r="O60" s="11">
        <f t="shared" ref="O60:Z60" si="12">O59+O6</f>
        <v>230000</v>
      </c>
      <c r="P60" s="11">
        <f t="shared" si="12"/>
        <v>138000</v>
      </c>
      <c r="Q60" s="11">
        <f t="shared" si="12"/>
        <v>141000</v>
      </c>
      <c r="R60" s="11">
        <f t="shared" si="12"/>
        <v>165999</v>
      </c>
      <c r="S60" s="11">
        <f t="shared" si="12"/>
        <v>179000</v>
      </c>
      <c r="T60" s="11">
        <f t="shared" si="12"/>
        <v>142000</v>
      </c>
      <c r="U60" s="11">
        <f t="shared" si="12"/>
        <v>167000</v>
      </c>
      <c r="V60" s="11">
        <f t="shared" si="12"/>
        <v>170000</v>
      </c>
      <c r="W60" s="11">
        <f t="shared" si="12"/>
        <v>201000</v>
      </c>
      <c r="X60" s="11">
        <f t="shared" si="12"/>
        <v>240000</v>
      </c>
      <c r="Y60" s="11">
        <f t="shared" si="12"/>
        <v>0</v>
      </c>
      <c r="Z60" s="11">
        <f t="shared" si="12"/>
        <v>0</v>
      </c>
    </row>
    <row r="62" spans="14:26" x14ac:dyDescent="0.25">
      <c r="N62" s="8" t="s">
        <v>19</v>
      </c>
      <c r="O62" s="10">
        <f>DATE($O$12-1,1,1)</f>
        <v>40909</v>
      </c>
      <c r="P62" s="10">
        <f t="shared" ref="P62:Z62" si="13">DATE(YEAR($O$62),MONTH(O62)+1,1)</f>
        <v>40940</v>
      </c>
      <c r="Q62" s="10">
        <f t="shared" si="13"/>
        <v>40969</v>
      </c>
      <c r="R62" s="10">
        <f t="shared" si="13"/>
        <v>41000</v>
      </c>
      <c r="S62" s="10">
        <f t="shared" si="13"/>
        <v>41030</v>
      </c>
      <c r="T62" s="10">
        <f t="shared" si="13"/>
        <v>41061</v>
      </c>
      <c r="U62" s="10">
        <f t="shared" si="13"/>
        <v>41091</v>
      </c>
      <c r="V62" s="10">
        <f t="shared" si="13"/>
        <v>41122</v>
      </c>
      <c r="W62" s="10">
        <f t="shared" si="13"/>
        <v>41153</v>
      </c>
      <c r="X62" s="10">
        <f t="shared" si="13"/>
        <v>41183</v>
      </c>
      <c r="Y62" s="10">
        <f t="shared" si="13"/>
        <v>41214</v>
      </c>
      <c r="Z62" s="10">
        <f t="shared" si="13"/>
        <v>41244</v>
      </c>
    </row>
    <row r="63" spans="14:26" x14ac:dyDescent="0.25">
      <c r="N63" s="8" t="s">
        <v>27</v>
      </c>
      <c r="O63" s="18" t="str">
        <f t="shared" ref="O63:Z63" si="14">IF(ISBLANK(O5),"",IF($O$44,TEXT(IFERROR(O5/N5-1,""),VLOOKUP($O$18,$V$50:$W$52,2,0)),TEXT(O5/$O$47,VLOOKUP($O$18,$V$44:$W$46,2,0))))</f>
        <v>110.0</v>
      </c>
      <c r="P63" s="18" t="str">
        <f t="shared" si="14"/>
        <v>70.0</v>
      </c>
      <c r="Q63" s="18" t="str">
        <f t="shared" si="14"/>
        <v>73.0</v>
      </c>
      <c r="R63" s="18" t="str">
        <f t="shared" si="14"/>
        <v>76.0</v>
      </c>
      <c r="S63" s="18" t="str">
        <f t="shared" si="14"/>
        <v>79.0</v>
      </c>
      <c r="T63" s="18" t="str">
        <f t="shared" si="14"/>
        <v>82.0</v>
      </c>
      <c r="U63" s="18" t="str">
        <f t="shared" si="14"/>
        <v>85.0</v>
      </c>
      <c r="V63" s="18" t="str">
        <f t="shared" si="14"/>
        <v>88.0</v>
      </c>
      <c r="W63" s="18" t="str">
        <f t="shared" si="14"/>
        <v>99.0</v>
      </c>
      <c r="X63" s="18" t="str">
        <f t="shared" si="14"/>
        <v>110.0</v>
      </c>
      <c r="Y63" s="18" t="str">
        <f t="shared" si="14"/>
        <v/>
      </c>
      <c r="Z63" s="18" t="str">
        <f t="shared" si="14"/>
        <v/>
      </c>
    </row>
    <row r="64" spans="14:26" x14ac:dyDescent="0.25">
      <c r="N64" s="8" t="s">
        <v>28</v>
      </c>
      <c r="O64" s="18" t="str">
        <f t="shared" ref="O64:Z64" si="15">IF(ISBLANK(O6),"",IF($O$44,TEXT(IFERROR(O6/N6-1,""),VLOOKUP($O$18,$V$50:$W$52,2,0)),TEXT(O6/$O$47,VLOOKUP($O$18,$V$44:$W$46,2,0))))</f>
        <v>120.0</v>
      </c>
      <c r="P64" s="18" t="str">
        <f t="shared" si="15"/>
        <v>68.0</v>
      </c>
      <c r="Q64" s="18" t="str">
        <f t="shared" si="15"/>
        <v>68.0</v>
      </c>
      <c r="R64" s="18" t="str">
        <f t="shared" si="15"/>
        <v>90.0</v>
      </c>
      <c r="S64" s="18" t="str">
        <f t="shared" si="15"/>
        <v>100.0</v>
      </c>
      <c r="T64" s="18" t="str">
        <f t="shared" si="15"/>
        <v>60.0</v>
      </c>
      <c r="U64" s="18" t="str">
        <f t="shared" si="15"/>
        <v>82.0</v>
      </c>
      <c r="V64" s="18" t="str">
        <f t="shared" si="15"/>
        <v>82.0</v>
      </c>
      <c r="W64" s="18" t="str">
        <f t="shared" si="15"/>
        <v>102.0</v>
      </c>
      <c r="X64" s="18" t="str">
        <f t="shared" si="15"/>
        <v>130.0</v>
      </c>
      <c r="Y64" s="18" t="str">
        <f t="shared" si="15"/>
        <v/>
      </c>
      <c r="Z64" s="18" t="str">
        <f t="shared" si="15"/>
        <v/>
      </c>
    </row>
    <row r="65" spans="14:26" x14ac:dyDescent="0.25">
      <c r="N65" s="8" t="s">
        <v>29</v>
      </c>
      <c r="O65" s="18" t="str">
        <f t="shared" ref="O65:Z65" si="16">IF(ISBLANK(O7),"",IF($O$44,TEXT(IFERROR(O7/N7-1,""),VLOOKUP($O$18,$V$50:$W$52,2,0)),TEXT(O7/$O$47,VLOOKUP($O$18,$V$44:$W$46,2,0))))</f>
        <v>70.0</v>
      </c>
      <c r="P65" s="18" t="str">
        <f t="shared" si="16"/>
        <v>73.0</v>
      </c>
      <c r="Q65" s="18" t="str">
        <f t="shared" si="16"/>
        <v>110.0</v>
      </c>
      <c r="R65" s="18" t="str">
        <f t="shared" si="16"/>
        <v>70.0</v>
      </c>
      <c r="S65" s="18" t="str">
        <f t="shared" si="16"/>
        <v>73.0</v>
      </c>
      <c r="T65" s="18" t="str">
        <f t="shared" si="16"/>
        <v>76.0</v>
      </c>
      <c r="U65" s="18" t="str">
        <f t="shared" si="16"/>
        <v>79.0</v>
      </c>
      <c r="V65" s="18" t="str">
        <f t="shared" si="16"/>
        <v>82.0</v>
      </c>
      <c r="W65" s="18" t="str">
        <f t="shared" si="16"/>
        <v>85.0</v>
      </c>
      <c r="X65" s="18" t="str">
        <f t="shared" si="16"/>
        <v>88.0</v>
      </c>
      <c r="Y65" s="18" t="str">
        <f t="shared" si="16"/>
        <v/>
      </c>
      <c r="Z65" s="18" t="str">
        <f t="shared" si="16"/>
        <v/>
      </c>
    </row>
  </sheetData>
  <sheetProtection password="AEE8" sheet="1" scenarios="1"/>
  <mergeCells count="6">
    <mergeCell ref="D38:J38"/>
    <mergeCell ref="D39:J39"/>
    <mergeCell ref="D40:J40"/>
    <mergeCell ref="C35:I35"/>
    <mergeCell ref="O13:V13"/>
    <mergeCell ref="C34:I34"/>
  </mergeCells>
  <dataValidations count="3">
    <dataValidation type="list" allowBlank="1" showInputMessage="1" showErrorMessage="1" sqref="O18">
      <formula1>" 0,1,2"</formula1>
    </dataValidation>
    <dataValidation type="list" allowBlank="1" showInputMessage="1" showErrorMessage="1" sqref="O15">
      <formula1>" Auto,1,1000,1000000,1000000000"</formula1>
    </dataValidation>
    <dataValidation type="list" allowBlank="1" showInputMessage="1" showErrorMessage="1" sqref="O14">
      <formula1>"in %,Werte"</formula1>
    </dataValidation>
  </dataValidations>
  <hyperlinks>
    <hyperlink ref="E30" r:id="rId1"/>
    <hyperlink ref="E1" r:id="rId2"/>
    <hyperlink ref="D1" r:id="rId3"/>
    <hyperlink ref="D30" r:id="rId4"/>
  </hyperlinks>
  <pageMargins left="0.70866141732283472" right="0.70866141732283472" top="0.78740157480314965" bottom="0.78740157480314965" header="0.31496062992125984" footer="0.31496062992125984"/>
  <pageSetup paperSize="9" orientation="landscape" r:id="rId5"/>
  <headerFooter>
    <oddFooter>&amp;L&amp;F/&amp;A&amp;CRichard Brander, Herold GmbH&amp;RSeite &amp;P / &amp;N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Stapel Werte Prozente</vt:lpstr>
      <vt:lpstr>'Stapel Werte Prozente'!Druckbereich</vt:lpstr>
    </vt:vector>
  </TitlesOfParts>
  <Company>Herold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Brander Richard</dc:creator>
  <cp:lastModifiedBy>Richard Brander, Herold GmbH</cp:lastModifiedBy>
  <cp:lastPrinted>2013-09-02T15:54:38Z</cp:lastPrinted>
  <dcterms:created xsi:type="dcterms:W3CDTF">2012-09-19T19:22:54Z</dcterms:created>
  <dcterms:modified xsi:type="dcterms:W3CDTF">2013-12-20T11:43:16Z</dcterms:modified>
</cp:coreProperties>
</file>