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ipp" sheetId="10" r:id="rId1"/>
    <sheet name="Report mit Lösung eleganter" sheetId="14" r:id="rId2"/>
    <sheet name="Report mit Lösung alt" sheetId="1" r:id="rId3"/>
    <sheet name="Datenbasis 2010 2011" sheetId="13" r:id="rId4"/>
  </sheets>
  <definedNames>
    <definedName name="AuswahlDatum" localSheetId="1">#REF!</definedName>
    <definedName name="AuswahlDatum">#REF!</definedName>
  </definedNames>
  <calcPr calcId="145621"/>
</workbook>
</file>

<file path=xl/calcChain.xml><?xml version="1.0" encoding="utf-8"?>
<calcChain xmlns="http://schemas.openxmlformats.org/spreadsheetml/2006/main">
  <c r="P24" i="14" l="1"/>
  <c r="Q24" i="14"/>
  <c r="R24" i="14"/>
  <c r="S24" i="14"/>
  <c r="T24" i="14"/>
  <c r="U24" i="14"/>
  <c r="V24" i="14"/>
  <c r="W24" i="14"/>
  <c r="X24" i="14"/>
  <c r="Y24" i="14"/>
  <c r="Z24" i="14"/>
  <c r="P25" i="14"/>
  <c r="Q25" i="14"/>
  <c r="D34" i="14" s="1"/>
  <c r="R25" i="14"/>
  <c r="S25" i="14"/>
  <c r="T25" i="14"/>
  <c r="U25" i="14"/>
  <c r="V25" i="14"/>
  <c r="W25" i="14"/>
  <c r="X25" i="14"/>
  <c r="Y25" i="14"/>
  <c r="Z25" i="14"/>
  <c r="P26" i="14"/>
  <c r="Q26" i="14"/>
  <c r="R26" i="14"/>
  <c r="D35" i="14" s="1"/>
  <c r="S26" i="14"/>
  <c r="T26" i="14"/>
  <c r="U26" i="14"/>
  <c r="V26" i="14"/>
  <c r="W26" i="14"/>
  <c r="X26" i="14"/>
  <c r="Y26" i="14"/>
  <c r="Z26" i="14"/>
  <c r="P27" i="14"/>
  <c r="Q27" i="14"/>
  <c r="R27" i="14"/>
  <c r="S27" i="14"/>
  <c r="D36" i="14" s="1"/>
  <c r="T27" i="14"/>
  <c r="U27" i="14"/>
  <c r="V27" i="14"/>
  <c r="W27" i="14"/>
  <c r="X27" i="14"/>
  <c r="Y27" i="14"/>
  <c r="Z27" i="14"/>
  <c r="P28" i="14"/>
  <c r="Q28" i="14"/>
  <c r="R28" i="14"/>
  <c r="S28" i="14"/>
  <c r="T28" i="14"/>
  <c r="U28" i="14"/>
  <c r="V28" i="14"/>
  <c r="W28" i="14"/>
  <c r="X28" i="14"/>
  <c r="Y28" i="14"/>
  <c r="Z28" i="14"/>
  <c r="P29" i="14"/>
  <c r="Q29" i="14"/>
  <c r="R29" i="14"/>
  <c r="S29" i="14"/>
  <c r="T29" i="14"/>
  <c r="U29" i="14"/>
  <c r="V29" i="14"/>
  <c r="W29" i="14"/>
  <c r="X29" i="14"/>
  <c r="Y29" i="14"/>
  <c r="Z29" i="14"/>
  <c r="P30" i="14"/>
  <c r="Q30" i="14"/>
  <c r="R30" i="14"/>
  <c r="S30" i="14"/>
  <c r="T30" i="14"/>
  <c r="U30" i="14"/>
  <c r="V30" i="14"/>
  <c r="W30" i="14"/>
  <c r="X30" i="14"/>
  <c r="Y30" i="14"/>
  <c r="Z30" i="14"/>
  <c r="O25" i="14"/>
  <c r="O26" i="14"/>
  <c r="O27" i="14"/>
  <c r="O28" i="14"/>
  <c r="O29" i="14"/>
  <c r="O30" i="14"/>
  <c r="O24" i="14"/>
  <c r="D37" i="14"/>
  <c r="D24" i="14"/>
  <c r="E24" i="14"/>
  <c r="F24" i="14"/>
  <c r="G24" i="14"/>
  <c r="H24" i="14"/>
  <c r="I24" i="14"/>
  <c r="J24" i="14"/>
  <c r="K24" i="14"/>
  <c r="L24" i="14"/>
  <c r="M24" i="14"/>
  <c r="N24" i="14"/>
  <c r="D25" i="14"/>
  <c r="E25" i="14"/>
  <c r="F25" i="14"/>
  <c r="G25" i="14"/>
  <c r="H25" i="14"/>
  <c r="I25" i="14"/>
  <c r="J25" i="14"/>
  <c r="K25" i="14"/>
  <c r="L25" i="14"/>
  <c r="M25" i="14"/>
  <c r="N25" i="14"/>
  <c r="D26" i="14"/>
  <c r="E26" i="14"/>
  <c r="F26" i="14"/>
  <c r="G26" i="14"/>
  <c r="H26" i="14"/>
  <c r="I26" i="14"/>
  <c r="J26" i="14"/>
  <c r="K26" i="14"/>
  <c r="L26" i="14"/>
  <c r="M26" i="14"/>
  <c r="N26" i="14"/>
  <c r="D27" i="14"/>
  <c r="E27" i="14"/>
  <c r="F27" i="14"/>
  <c r="G27" i="14"/>
  <c r="H27" i="14"/>
  <c r="I27" i="14"/>
  <c r="J27" i="14"/>
  <c r="K27" i="14"/>
  <c r="L27" i="14"/>
  <c r="M27" i="14"/>
  <c r="N27" i="14"/>
  <c r="D28" i="14"/>
  <c r="E28" i="14"/>
  <c r="F28" i="14"/>
  <c r="G28" i="14"/>
  <c r="H28" i="14"/>
  <c r="I28" i="14"/>
  <c r="J28" i="14"/>
  <c r="K28" i="14"/>
  <c r="L28" i="14"/>
  <c r="M28" i="14"/>
  <c r="N28" i="14"/>
  <c r="D29" i="14"/>
  <c r="E29" i="14"/>
  <c r="F29" i="14"/>
  <c r="G29" i="14"/>
  <c r="H29" i="14"/>
  <c r="I29" i="14"/>
  <c r="J29" i="14"/>
  <c r="K29" i="14"/>
  <c r="L29" i="14"/>
  <c r="M29" i="14"/>
  <c r="N29" i="14"/>
  <c r="D30" i="14"/>
  <c r="E30" i="14"/>
  <c r="F30" i="14"/>
  <c r="G30" i="14"/>
  <c r="H30" i="14"/>
  <c r="I30" i="14"/>
  <c r="J30" i="14"/>
  <c r="K30" i="14"/>
  <c r="L30" i="14"/>
  <c r="M30" i="14"/>
  <c r="N30" i="14"/>
  <c r="C25" i="14"/>
  <c r="C26" i="14"/>
  <c r="C27" i="14"/>
  <c r="C28" i="14"/>
  <c r="C29" i="14"/>
  <c r="C30" i="14"/>
  <c r="C39" i="14" s="1"/>
  <c r="C38" i="14"/>
  <c r="C24" i="14"/>
  <c r="C37" i="14"/>
  <c r="C36" i="14"/>
  <c r="C35" i="14"/>
  <c r="C34" i="14"/>
  <c r="Z10" i="14"/>
  <c r="Y10" i="14"/>
  <c r="X10" i="14"/>
  <c r="W10" i="14"/>
  <c r="V10" i="14"/>
  <c r="U10" i="14"/>
  <c r="T10" i="14"/>
  <c r="S10" i="14"/>
  <c r="R10" i="14"/>
  <c r="Q10" i="14"/>
  <c r="P10" i="14"/>
  <c r="D19" i="14" s="1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C19" i="14" s="1"/>
  <c r="Z9" i="14"/>
  <c r="Y9" i="14"/>
  <c r="X9" i="14"/>
  <c r="W9" i="14"/>
  <c r="V9" i="14"/>
  <c r="U9" i="14"/>
  <c r="T9" i="14"/>
  <c r="S9" i="14"/>
  <c r="R9" i="14"/>
  <c r="Q9" i="14"/>
  <c r="P9" i="14"/>
  <c r="O9" i="14"/>
  <c r="D18" i="14" s="1"/>
  <c r="N9" i="14"/>
  <c r="M9" i="14"/>
  <c r="L9" i="14"/>
  <c r="K9" i="14"/>
  <c r="J9" i="14"/>
  <c r="I9" i="14"/>
  <c r="H9" i="14"/>
  <c r="G9" i="14"/>
  <c r="F9" i="14"/>
  <c r="E9" i="14"/>
  <c r="D9" i="14"/>
  <c r="C18" i="14" s="1"/>
  <c r="C9" i="14"/>
  <c r="Z8" i="14"/>
  <c r="Y8" i="14"/>
  <c r="X8" i="14"/>
  <c r="W8" i="14"/>
  <c r="V8" i="14"/>
  <c r="U8" i="14"/>
  <c r="T8" i="14"/>
  <c r="S8" i="14"/>
  <c r="R8" i="14"/>
  <c r="Q8" i="14"/>
  <c r="P8" i="14"/>
  <c r="D17" i="14" s="1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C17" i="14" s="1"/>
  <c r="Z7" i="14"/>
  <c r="Y7" i="14"/>
  <c r="X7" i="14"/>
  <c r="W7" i="14"/>
  <c r="V7" i="14"/>
  <c r="U7" i="14"/>
  <c r="T7" i="14"/>
  <c r="S7" i="14"/>
  <c r="R7" i="14"/>
  <c r="Q7" i="14"/>
  <c r="P7" i="14"/>
  <c r="O7" i="14"/>
  <c r="D16" i="14" s="1"/>
  <c r="N7" i="14"/>
  <c r="M7" i="14"/>
  <c r="L7" i="14"/>
  <c r="K7" i="14"/>
  <c r="J7" i="14"/>
  <c r="I7" i="14"/>
  <c r="H7" i="14"/>
  <c r="G7" i="14"/>
  <c r="F7" i="14"/>
  <c r="E7" i="14"/>
  <c r="D7" i="14"/>
  <c r="C7" i="14"/>
  <c r="C16" i="14" s="1"/>
  <c r="Z6" i="14"/>
  <c r="Y6" i="14"/>
  <c r="X6" i="14"/>
  <c r="W6" i="14"/>
  <c r="V6" i="14"/>
  <c r="U6" i="14"/>
  <c r="T6" i="14"/>
  <c r="S6" i="14"/>
  <c r="R6" i="14"/>
  <c r="Q6" i="14"/>
  <c r="P6" i="14"/>
  <c r="O6" i="14"/>
  <c r="D15" i="14" s="1"/>
  <c r="N6" i="14"/>
  <c r="M6" i="14"/>
  <c r="L6" i="14"/>
  <c r="K6" i="14"/>
  <c r="J6" i="14"/>
  <c r="I6" i="14"/>
  <c r="H6" i="14"/>
  <c r="G6" i="14"/>
  <c r="F6" i="14"/>
  <c r="E6" i="14"/>
  <c r="D6" i="14"/>
  <c r="C6" i="14"/>
  <c r="C15" i="14" s="1"/>
  <c r="Z5" i="14"/>
  <c r="Y5" i="14"/>
  <c r="X5" i="14"/>
  <c r="W5" i="14"/>
  <c r="V5" i="14"/>
  <c r="U5" i="14"/>
  <c r="T5" i="14"/>
  <c r="S5" i="14"/>
  <c r="R5" i="14"/>
  <c r="Q5" i="14"/>
  <c r="P5" i="14"/>
  <c r="O5" i="14"/>
  <c r="D14" i="14" s="1"/>
  <c r="N5" i="14"/>
  <c r="M5" i="14"/>
  <c r="L5" i="14"/>
  <c r="K5" i="14"/>
  <c r="J5" i="14"/>
  <c r="I5" i="14"/>
  <c r="H5" i="14"/>
  <c r="G5" i="14"/>
  <c r="F5" i="14"/>
  <c r="E5" i="14"/>
  <c r="D5" i="14"/>
  <c r="C5" i="14"/>
  <c r="C14" i="14" s="1"/>
  <c r="Z4" i="14"/>
  <c r="Y4" i="14"/>
  <c r="X4" i="14"/>
  <c r="W4" i="14"/>
  <c r="V4" i="14"/>
  <c r="U4" i="14"/>
  <c r="T4" i="14"/>
  <c r="S4" i="14"/>
  <c r="R4" i="14"/>
  <c r="Q4" i="14"/>
  <c r="P4" i="14"/>
  <c r="O4" i="14"/>
  <c r="D13" i="14" s="1"/>
  <c r="N4" i="14"/>
  <c r="M4" i="14"/>
  <c r="L4" i="14"/>
  <c r="K4" i="14"/>
  <c r="J4" i="14"/>
  <c r="I4" i="14"/>
  <c r="H4" i="14"/>
  <c r="G4" i="14"/>
  <c r="F4" i="14"/>
  <c r="E4" i="14"/>
  <c r="D4" i="14"/>
  <c r="C4" i="14"/>
  <c r="C13" i="14" s="1"/>
  <c r="D39" i="14" l="1"/>
  <c r="D38" i="14"/>
  <c r="D33" i="14"/>
  <c r="C33" i="14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P24" i="1"/>
  <c r="Q24" i="1"/>
  <c r="R24" i="1"/>
  <c r="S24" i="1"/>
  <c r="T24" i="1"/>
  <c r="U24" i="1"/>
  <c r="V24" i="1"/>
  <c r="W24" i="1"/>
  <c r="X24" i="1"/>
  <c r="Y24" i="1"/>
  <c r="Z24" i="1"/>
  <c r="P25" i="1"/>
  <c r="Q25" i="1"/>
  <c r="R25" i="1"/>
  <c r="S25" i="1"/>
  <c r="T25" i="1"/>
  <c r="U25" i="1"/>
  <c r="V25" i="1"/>
  <c r="W25" i="1"/>
  <c r="X25" i="1"/>
  <c r="Y25" i="1"/>
  <c r="Z25" i="1"/>
  <c r="P26" i="1"/>
  <c r="Q26" i="1"/>
  <c r="R26" i="1"/>
  <c r="S26" i="1"/>
  <c r="T26" i="1"/>
  <c r="U26" i="1"/>
  <c r="V26" i="1"/>
  <c r="W26" i="1"/>
  <c r="X26" i="1"/>
  <c r="Y26" i="1"/>
  <c r="Z26" i="1"/>
  <c r="P27" i="1"/>
  <c r="Q27" i="1"/>
  <c r="R27" i="1"/>
  <c r="S27" i="1"/>
  <c r="T27" i="1"/>
  <c r="U27" i="1"/>
  <c r="V27" i="1"/>
  <c r="W27" i="1"/>
  <c r="X27" i="1"/>
  <c r="Y27" i="1"/>
  <c r="Z27" i="1"/>
  <c r="P28" i="1"/>
  <c r="Q28" i="1"/>
  <c r="R28" i="1"/>
  <c r="S28" i="1"/>
  <c r="T28" i="1"/>
  <c r="U28" i="1"/>
  <c r="V28" i="1"/>
  <c r="W28" i="1"/>
  <c r="X28" i="1"/>
  <c r="Y28" i="1"/>
  <c r="Z28" i="1"/>
  <c r="P29" i="1"/>
  <c r="Q29" i="1"/>
  <c r="R29" i="1"/>
  <c r="S29" i="1"/>
  <c r="T29" i="1"/>
  <c r="U29" i="1"/>
  <c r="V29" i="1"/>
  <c r="W29" i="1"/>
  <c r="X29" i="1"/>
  <c r="Y29" i="1"/>
  <c r="Z29" i="1"/>
  <c r="P30" i="1"/>
  <c r="Q30" i="1"/>
  <c r="R30" i="1"/>
  <c r="S30" i="1"/>
  <c r="T30" i="1"/>
  <c r="U30" i="1"/>
  <c r="V30" i="1"/>
  <c r="W30" i="1"/>
  <c r="X30" i="1"/>
  <c r="Y30" i="1"/>
  <c r="Z30" i="1"/>
  <c r="O25" i="1"/>
  <c r="O26" i="1"/>
  <c r="O27" i="1"/>
  <c r="O28" i="1"/>
  <c r="O29" i="1"/>
  <c r="O30" i="1"/>
  <c r="O24" i="1"/>
  <c r="D24" i="1"/>
  <c r="E24" i="1"/>
  <c r="F24" i="1"/>
  <c r="G24" i="1"/>
  <c r="H24" i="1"/>
  <c r="I24" i="1"/>
  <c r="J24" i="1"/>
  <c r="K24" i="1"/>
  <c r="L24" i="1"/>
  <c r="M24" i="1"/>
  <c r="N24" i="1"/>
  <c r="D25" i="1"/>
  <c r="E25" i="1"/>
  <c r="F25" i="1"/>
  <c r="G25" i="1"/>
  <c r="H25" i="1"/>
  <c r="I25" i="1"/>
  <c r="J25" i="1"/>
  <c r="K25" i="1"/>
  <c r="L25" i="1"/>
  <c r="M25" i="1"/>
  <c r="N25" i="1"/>
  <c r="D26" i="1"/>
  <c r="E26" i="1"/>
  <c r="F26" i="1"/>
  <c r="G26" i="1"/>
  <c r="H26" i="1"/>
  <c r="I26" i="1"/>
  <c r="J26" i="1"/>
  <c r="K26" i="1"/>
  <c r="L26" i="1"/>
  <c r="M26" i="1"/>
  <c r="N26" i="1"/>
  <c r="D27" i="1"/>
  <c r="E27" i="1"/>
  <c r="F27" i="1"/>
  <c r="G27" i="1"/>
  <c r="H27" i="1"/>
  <c r="I27" i="1"/>
  <c r="J27" i="1"/>
  <c r="K27" i="1"/>
  <c r="L27" i="1"/>
  <c r="M27" i="1"/>
  <c r="N27" i="1"/>
  <c r="D28" i="1"/>
  <c r="E28" i="1"/>
  <c r="F28" i="1"/>
  <c r="G28" i="1"/>
  <c r="H28" i="1"/>
  <c r="I28" i="1"/>
  <c r="J28" i="1"/>
  <c r="K28" i="1"/>
  <c r="L28" i="1"/>
  <c r="M28" i="1"/>
  <c r="N28" i="1"/>
  <c r="D29" i="1"/>
  <c r="E29" i="1"/>
  <c r="F29" i="1"/>
  <c r="G29" i="1"/>
  <c r="H29" i="1"/>
  <c r="I29" i="1"/>
  <c r="J29" i="1"/>
  <c r="K29" i="1"/>
  <c r="L29" i="1"/>
  <c r="M29" i="1"/>
  <c r="N29" i="1"/>
  <c r="D30" i="1"/>
  <c r="E30" i="1"/>
  <c r="F30" i="1"/>
  <c r="G30" i="1"/>
  <c r="H30" i="1"/>
  <c r="I30" i="1"/>
  <c r="J30" i="1"/>
  <c r="K30" i="1"/>
  <c r="L30" i="1"/>
  <c r="M30" i="1"/>
  <c r="N30" i="1"/>
  <c r="C25" i="1"/>
  <c r="C26" i="1"/>
  <c r="C27" i="1"/>
  <c r="C28" i="1"/>
  <c r="C29" i="1"/>
  <c r="C30" i="1"/>
  <c r="C24" i="1"/>
  <c r="S4" i="1"/>
  <c r="T4" i="1"/>
  <c r="U4" i="1"/>
  <c r="V4" i="1"/>
  <c r="W4" i="1"/>
  <c r="X4" i="1"/>
  <c r="Y4" i="1"/>
  <c r="Z4" i="1"/>
  <c r="S5" i="1"/>
  <c r="T5" i="1"/>
  <c r="U5" i="1"/>
  <c r="V5" i="1"/>
  <c r="W5" i="1"/>
  <c r="X5" i="1"/>
  <c r="Y5" i="1"/>
  <c r="Z5" i="1"/>
  <c r="S6" i="1"/>
  <c r="T6" i="1"/>
  <c r="U6" i="1"/>
  <c r="V6" i="1"/>
  <c r="W6" i="1"/>
  <c r="X6" i="1"/>
  <c r="Y6" i="1"/>
  <c r="Z6" i="1"/>
  <c r="S7" i="1"/>
  <c r="T7" i="1"/>
  <c r="U7" i="1"/>
  <c r="V7" i="1"/>
  <c r="W7" i="1"/>
  <c r="X7" i="1"/>
  <c r="Y7" i="1"/>
  <c r="Z7" i="1"/>
  <c r="S8" i="1"/>
  <c r="T8" i="1"/>
  <c r="U8" i="1"/>
  <c r="V8" i="1"/>
  <c r="W8" i="1"/>
  <c r="X8" i="1"/>
  <c r="Y8" i="1"/>
  <c r="Z8" i="1"/>
  <c r="S9" i="1"/>
  <c r="T9" i="1"/>
  <c r="U9" i="1"/>
  <c r="V9" i="1"/>
  <c r="W9" i="1"/>
  <c r="X9" i="1"/>
  <c r="Y9" i="1"/>
  <c r="Z9" i="1"/>
  <c r="S10" i="1"/>
  <c r="T10" i="1"/>
  <c r="U10" i="1"/>
  <c r="V10" i="1"/>
  <c r="W10" i="1"/>
  <c r="X10" i="1"/>
  <c r="Y10" i="1"/>
  <c r="Z10" i="1"/>
  <c r="P4" i="1"/>
  <c r="Q4" i="1"/>
  <c r="R4" i="1"/>
  <c r="P5" i="1"/>
  <c r="Q5" i="1"/>
  <c r="R5" i="1"/>
  <c r="P6" i="1"/>
  <c r="Q6" i="1"/>
  <c r="R6" i="1"/>
  <c r="P7" i="1"/>
  <c r="Q7" i="1"/>
  <c r="R7" i="1"/>
  <c r="P8" i="1"/>
  <c r="Q8" i="1"/>
  <c r="R8" i="1"/>
  <c r="P9" i="1"/>
  <c r="Q9" i="1"/>
  <c r="R9" i="1"/>
  <c r="P10" i="1"/>
  <c r="Q10" i="1"/>
  <c r="R10" i="1"/>
  <c r="O5" i="1"/>
  <c r="D14" i="1" s="1"/>
  <c r="O6" i="1"/>
  <c r="D15" i="1" s="1"/>
  <c r="O7" i="1"/>
  <c r="D16" i="1" s="1"/>
  <c r="O8" i="1"/>
  <c r="D17" i="1" s="1"/>
  <c r="O9" i="1"/>
  <c r="D18" i="1" s="1"/>
  <c r="O10" i="1"/>
  <c r="D19" i="1" s="1"/>
  <c r="O4" i="1"/>
  <c r="D13" i="1" s="1"/>
  <c r="D4" i="1"/>
  <c r="E4" i="1"/>
  <c r="F4" i="1"/>
  <c r="G4" i="1"/>
  <c r="H4" i="1"/>
  <c r="I4" i="1"/>
  <c r="J4" i="1"/>
  <c r="K4" i="1"/>
  <c r="L4" i="1"/>
  <c r="M4" i="1"/>
  <c r="N4" i="1"/>
  <c r="D5" i="1"/>
  <c r="E5" i="1"/>
  <c r="F5" i="1"/>
  <c r="G5" i="1"/>
  <c r="H5" i="1"/>
  <c r="I5" i="1"/>
  <c r="J5" i="1"/>
  <c r="K5" i="1"/>
  <c r="L5" i="1"/>
  <c r="M5" i="1"/>
  <c r="N5" i="1"/>
  <c r="D6" i="1"/>
  <c r="E6" i="1"/>
  <c r="F6" i="1"/>
  <c r="G6" i="1"/>
  <c r="H6" i="1"/>
  <c r="I6" i="1"/>
  <c r="J6" i="1"/>
  <c r="K6" i="1"/>
  <c r="L6" i="1"/>
  <c r="M6" i="1"/>
  <c r="N6" i="1"/>
  <c r="D7" i="1"/>
  <c r="E7" i="1"/>
  <c r="F7" i="1"/>
  <c r="G7" i="1"/>
  <c r="H7" i="1"/>
  <c r="I7" i="1"/>
  <c r="J7" i="1"/>
  <c r="K7" i="1"/>
  <c r="L7" i="1"/>
  <c r="M7" i="1"/>
  <c r="N7" i="1"/>
  <c r="D8" i="1"/>
  <c r="E8" i="1"/>
  <c r="F8" i="1"/>
  <c r="G8" i="1"/>
  <c r="H8" i="1"/>
  <c r="I8" i="1"/>
  <c r="J8" i="1"/>
  <c r="K8" i="1"/>
  <c r="L8" i="1"/>
  <c r="M8" i="1"/>
  <c r="N8" i="1"/>
  <c r="D9" i="1"/>
  <c r="E9" i="1"/>
  <c r="F9" i="1"/>
  <c r="G9" i="1"/>
  <c r="H9" i="1"/>
  <c r="I9" i="1"/>
  <c r="J9" i="1"/>
  <c r="K9" i="1"/>
  <c r="L9" i="1"/>
  <c r="M9" i="1"/>
  <c r="N9" i="1"/>
  <c r="D10" i="1"/>
  <c r="E10" i="1"/>
  <c r="F10" i="1"/>
  <c r="G10" i="1"/>
  <c r="H10" i="1"/>
  <c r="I10" i="1"/>
  <c r="J10" i="1"/>
  <c r="K10" i="1"/>
  <c r="L10" i="1"/>
  <c r="M10" i="1"/>
  <c r="N10" i="1"/>
  <c r="C5" i="1"/>
  <c r="C14" i="1" s="1"/>
  <c r="C6" i="1"/>
  <c r="C15" i="1" s="1"/>
  <c r="C7" i="1"/>
  <c r="C16" i="1" s="1"/>
  <c r="C8" i="1"/>
  <c r="C17" i="1" s="1"/>
  <c r="C9" i="1"/>
  <c r="C18" i="1" s="1"/>
  <c r="C10" i="1"/>
  <c r="C19" i="1" s="1"/>
  <c r="C4" i="1"/>
  <c r="C13" i="1" s="1"/>
</calcChain>
</file>

<file path=xl/sharedStrings.xml><?xml version="1.0" encoding="utf-8"?>
<sst xmlns="http://schemas.openxmlformats.org/spreadsheetml/2006/main" count="100" uniqueCount="28">
  <si>
    <t>Ausgangslage</t>
  </si>
  <si>
    <t>erstellt von Richard Brander, Herold GmbH</t>
  </si>
  <si>
    <t>So geht’s einfach und schnell</t>
  </si>
  <si>
    <t>Enerigeaufwand</t>
  </si>
  <si>
    <t>Informatikaufwand</t>
  </si>
  <si>
    <t>Personalaufwand</t>
  </si>
  <si>
    <t>Marketing Aufwand</t>
  </si>
  <si>
    <t>Beratungsaufwand</t>
  </si>
  <si>
    <t>Sonstiger Aufwand</t>
  </si>
  <si>
    <t>Aufwände 2011</t>
  </si>
  <si>
    <t>Aufwände 2010</t>
  </si>
  <si>
    <t>Übriger Personalaufwand</t>
  </si>
  <si>
    <t>2 Jahresvergleich mit SVERWEIS</t>
  </si>
  <si>
    <t>2 Jahresvergleich mit SVERWEIS mit überarbeiteter Formel</t>
  </si>
  <si>
    <t>Total Jahr</t>
  </si>
  <si>
    <t>Wenn die Sverweis-Formel einen Fehler erzeugt (#NV), dann schreibt die Formel Null, sonst berechnet die Formel den Sverweis-Befehl.</t>
  </si>
  <si>
    <t>Mit dem Resultat Null in Zellen C27 bis N27 kann nun korrekt weiter gerechnet werden.</t>
  </si>
  <si>
    <t>Im Arbeitsblatt "Report mit Lösung" findest Du einerseits die Funktion SVERWEIS mit Resultat #NV.</t>
  </si>
  <si>
    <t>Im Arbeitsblatt "Report mit Lösung" findest Du andrerseits auch die Lösung mit einer Formel, welche das Problem löst.</t>
  </si>
  <si>
    <r>
      <t xml:space="preserve">Lösung:
Mit der Formel </t>
    </r>
    <r>
      <rPr>
        <b/>
        <sz val="11"/>
        <color theme="1"/>
        <rFont val="Calibri"/>
        <family val="2"/>
        <scheme val="minor"/>
      </rPr>
      <t>WENN(ISTFEHLER(Sverweis-Funktion);0;Sverweis-Funktion)</t>
    </r>
    <r>
      <rPr>
        <sz val="11"/>
        <color theme="1"/>
        <rFont val="Calibri"/>
        <family val="2"/>
        <scheme val="minor"/>
      </rPr>
      <t xml:space="preserve"> wird folgendes erzielt:</t>
    </r>
  </si>
  <si>
    <r>
      <t xml:space="preserve">Die Funktion SVERWEIS wird sehr häufig angewendet. Wenn gesuchte Ausdrücke oder Werte (zurecht) in der Matrix nicht vorhanden sind, ist das Ergebnis der Formel </t>
    </r>
    <r>
      <rPr>
        <b/>
        <sz val="11"/>
        <color theme="1"/>
        <rFont val="Calibri"/>
        <family val="2"/>
        <scheme val="minor"/>
      </rPr>
      <t>#NV</t>
    </r>
    <r>
      <rPr>
        <sz val="11"/>
        <color theme="1"/>
        <rFont val="Calibri"/>
        <family val="2"/>
        <scheme val="minor"/>
      </rPr>
      <t>. Wenn dieses Ergebnis in folgenden Formeln weiter benutzt wird, rechnet Excel nur korrekt weiter, wenn sich kein #NV in der vorherigen Zelle befindet.  Also was tun?</t>
    </r>
  </si>
  <si>
    <t>Situation: Im Jahr 2011 ist ein Sachkonto neu eröffnet und bebucht worden. Die Aufgabe besteht darin einen Report über beide Jahre auf Basis der Sachkonto's 2011 zu erstellen.</t>
  </si>
  <si>
    <r>
      <t xml:space="preserve">Lösung:
Mit der Formel </t>
    </r>
    <r>
      <rPr>
        <b/>
        <sz val="11"/>
        <color theme="1"/>
        <rFont val="Calibri"/>
        <family val="2"/>
        <scheme val="minor"/>
      </rPr>
      <t>WENNFEHLER(Sverweis-Funktion);0)</t>
    </r>
    <r>
      <rPr>
        <sz val="11"/>
        <color theme="1"/>
        <rFont val="Calibri"/>
        <family val="2"/>
        <scheme val="minor"/>
      </rPr>
      <t xml:space="preserve"> wird folgendes erzielt:</t>
    </r>
  </si>
  <si>
    <t>4a</t>
  </si>
  <si>
    <t>4b</t>
  </si>
  <si>
    <t>Diese Lösung ist neuer und eleganter:
Wenn die Sverweis-Formel einen Fehler erzeugt (#NV), dann schreibt die Formel Null, sonst berechnet die Formel den Sverweis-Befehl.</t>
  </si>
  <si>
    <t>5a</t>
  </si>
  <si>
    <t>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</si>
</sst>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0" fillId="2" borderId="1" xfId="0" applyNumberForma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3" fontId="0" fillId="3" borderId="1" xfId="0" applyNumberFormat="1" applyFill="1" applyBorder="1"/>
    <xf numFmtId="0" fontId="2" fillId="0" borderId="0" xfId="0" applyFont="1"/>
    <xf numFmtId="0" fontId="0" fillId="0" borderId="1" xfId="0" applyBorder="1"/>
    <xf numFmtId="0" fontId="3" fillId="0" borderId="0" xfId="0" applyFont="1" applyAlignment="1">
      <alignment horizontal="right"/>
    </xf>
    <xf numFmtId="17" fontId="0" fillId="3" borderId="1" xfId="0" applyNumberFormat="1" applyFill="1" applyBorder="1"/>
    <xf numFmtId="17" fontId="4" fillId="5" borderId="0" xfId="0" applyNumberFormat="1" applyFont="1" applyFill="1"/>
    <xf numFmtId="3" fontId="0" fillId="6" borderId="1" xfId="0" applyNumberFormat="1" applyFill="1" applyBorder="1"/>
    <xf numFmtId="3" fontId="0" fillId="4" borderId="1" xfId="0" applyNumberFormat="1" applyFill="1" applyBorder="1"/>
    <xf numFmtId="3" fontId="0" fillId="7" borderId="1" xfId="0" applyNumberFormat="1" applyFill="1" applyBorder="1"/>
    <xf numFmtId="1" fontId="4" fillId="5" borderId="0" xfId="0" applyNumberFormat="1" applyFont="1" applyFill="1"/>
    <xf numFmtId="0" fontId="1" fillId="0" borderId="1" xfId="0" applyFont="1" applyBorder="1" applyAlignment="1">
      <alignment horizontal="right"/>
    </xf>
    <xf numFmtId="0" fontId="0" fillId="8" borderId="1" xfId="0" applyFill="1" applyBorder="1" applyAlignment="1">
      <alignment horizontal="right" vertical="center"/>
    </xf>
    <xf numFmtId="0" fontId="0" fillId="8" borderId="1" xfId="0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3CC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4:C18"/>
  <sheetViews>
    <sheetView tabSelected="1" workbookViewId="0">
      <selection activeCell="C20" sqref="C20"/>
    </sheetView>
  </sheetViews>
  <sheetFormatPr baseColWidth="10" defaultColWidth="11.42578125" defaultRowHeight="15" x14ac:dyDescent="0.25"/>
  <cols>
    <col min="1" max="1" width="5.140625" customWidth="1"/>
    <col min="2" max="2" width="3" bestFit="1" customWidth="1"/>
    <col min="3" max="3" width="100.28515625" style="2" customWidth="1"/>
  </cols>
  <sheetData>
    <row r="4" spans="1:3" s="5" customFormat="1" x14ac:dyDescent="0.25">
      <c r="A4" s="5" t="s">
        <v>0</v>
      </c>
      <c r="C4" s="10" t="s">
        <v>1</v>
      </c>
    </row>
    <row r="5" spans="1:3" ht="60" x14ac:dyDescent="0.25">
      <c r="B5" s="4"/>
      <c r="C5" s="4" t="s">
        <v>20</v>
      </c>
    </row>
    <row r="9" spans="1:3" s="5" customFormat="1" x14ac:dyDescent="0.25">
      <c r="A9" s="5" t="s">
        <v>2</v>
      </c>
      <c r="C9" s="6"/>
    </row>
    <row r="10" spans="1:3" ht="30" x14ac:dyDescent="0.25">
      <c r="B10" s="3">
        <v>1</v>
      </c>
      <c r="C10" s="4" t="s">
        <v>21</v>
      </c>
    </row>
    <row r="11" spans="1:3" x14ac:dyDescent="0.25">
      <c r="B11" s="3">
        <v>2</v>
      </c>
      <c r="C11" s="4" t="s">
        <v>17</v>
      </c>
    </row>
    <row r="12" spans="1:3" ht="30" x14ac:dyDescent="0.25">
      <c r="B12" s="3">
        <v>3</v>
      </c>
      <c r="C12" s="4" t="s">
        <v>18</v>
      </c>
    </row>
    <row r="13" spans="1:3" ht="30" x14ac:dyDescent="0.25">
      <c r="B13" s="18" t="s">
        <v>23</v>
      </c>
      <c r="C13" s="19" t="s">
        <v>22</v>
      </c>
    </row>
    <row r="14" spans="1:3" ht="45" x14ac:dyDescent="0.25">
      <c r="B14" s="18" t="s">
        <v>26</v>
      </c>
      <c r="C14" s="19" t="s">
        <v>25</v>
      </c>
    </row>
    <row r="15" spans="1:3" ht="30" x14ac:dyDescent="0.25">
      <c r="B15" s="3" t="s">
        <v>24</v>
      </c>
      <c r="C15" s="4" t="s">
        <v>19</v>
      </c>
    </row>
    <row r="16" spans="1:3" ht="30" x14ac:dyDescent="0.25">
      <c r="B16" s="3" t="s">
        <v>27</v>
      </c>
      <c r="C16" s="4" t="s">
        <v>15</v>
      </c>
    </row>
    <row r="17" spans="2:3" x14ac:dyDescent="0.25">
      <c r="B17" s="3">
        <v>6</v>
      </c>
      <c r="C17" s="4" t="s">
        <v>16</v>
      </c>
    </row>
    <row r="18" spans="2:3" x14ac:dyDescent="0.25">
      <c r="C18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&amp;L&amp;F/&amp;A&amp;CRichard Brander&amp;RSeite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Z39"/>
  <sheetViews>
    <sheetView workbookViewId="0">
      <selection activeCell="F15" sqref="F15"/>
    </sheetView>
  </sheetViews>
  <sheetFormatPr baseColWidth="10" defaultColWidth="11.42578125" defaultRowHeight="15" x14ac:dyDescent="0.25"/>
  <cols>
    <col min="1" max="1" width="4.7109375" customWidth="1"/>
    <col min="2" max="2" width="23.7109375" bestFit="1" customWidth="1"/>
  </cols>
  <sheetData>
    <row r="2" spans="2:26" s="8" customFormat="1" ht="18.75" x14ac:dyDescent="0.3">
      <c r="C2" s="8" t="s">
        <v>12</v>
      </c>
      <c r="N2" s="10" t="s">
        <v>1</v>
      </c>
    </row>
    <row r="3" spans="2:26" x14ac:dyDescent="0.25">
      <c r="C3" s="12">
        <v>40179</v>
      </c>
      <c r="D3" s="12">
        <v>40210</v>
      </c>
      <c r="E3" s="12">
        <v>40238</v>
      </c>
      <c r="F3" s="12">
        <v>40269</v>
      </c>
      <c r="G3" s="12">
        <v>40299</v>
      </c>
      <c r="H3" s="12">
        <v>40330</v>
      </c>
      <c r="I3" s="12">
        <v>40360</v>
      </c>
      <c r="J3" s="12">
        <v>40391</v>
      </c>
      <c r="K3" s="12">
        <v>40422</v>
      </c>
      <c r="L3" s="12">
        <v>40452</v>
      </c>
      <c r="M3" s="12">
        <v>40483</v>
      </c>
      <c r="N3" s="12">
        <v>40513</v>
      </c>
      <c r="O3" s="12">
        <v>40544</v>
      </c>
      <c r="P3" s="12">
        <v>40575</v>
      </c>
      <c r="Q3" s="12">
        <v>40603</v>
      </c>
      <c r="R3" s="12">
        <v>40634</v>
      </c>
      <c r="S3" s="12">
        <v>40664</v>
      </c>
      <c r="T3" s="12">
        <v>40695</v>
      </c>
      <c r="U3" s="12">
        <v>40725</v>
      </c>
      <c r="V3" s="12">
        <v>40756</v>
      </c>
      <c r="W3" s="12">
        <v>40787</v>
      </c>
      <c r="X3" s="12">
        <v>40817</v>
      </c>
      <c r="Y3" s="12">
        <v>40848</v>
      </c>
      <c r="Z3" s="12">
        <v>40878</v>
      </c>
    </row>
    <row r="4" spans="2:26" x14ac:dyDescent="0.25">
      <c r="B4" s="9" t="s">
        <v>3</v>
      </c>
      <c r="C4" s="7">
        <f>VLOOKUP($B4,'Datenbasis 2010 2011'!$B$18:$N$24,COLUMN()-1,0)</f>
        <v>286.33075960570091</v>
      </c>
      <c r="D4" s="7">
        <f>VLOOKUP($B4,'Datenbasis 2010 2011'!$B$18:$N$24,COLUMN()-1,0)</f>
        <v>239.15677358317819</v>
      </c>
      <c r="E4" s="7">
        <f>VLOOKUP($B4,'Datenbasis 2010 2011'!$B$18:$N$24,COLUMN()-1,0)</f>
        <v>195.32914212469865</v>
      </c>
      <c r="F4" s="7">
        <f>VLOOKUP($B4,'Datenbasis 2010 2011'!$B$18:$N$24,COLUMN()-1,0)</f>
        <v>223.87615588854641</v>
      </c>
      <c r="G4" s="7">
        <f>VLOOKUP($B4,'Datenbasis 2010 2011'!$B$18:$N$24,COLUMN()-1,0)</f>
        <v>248.9303262428663</v>
      </c>
      <c r="H4" s="7">
        <f>VLOOKUP($B4,'Datenbasis 2010 2011'!$B$18:$N$24,COLUMN()-1,0)</f>
        <v>211.05838190862758</v>
      </c>
      <c r="I4" s="7">
        <f>VLOOKUP($B4,'Datenbasis 2010 2011'!$B$18:$N$24,COLUMN()-1,0)</f>
        <v>229.73570970793787</v>
      </c>
      <c r="J4" s="7">
        <f>VLOOKUP($B4,'Datenbasis 2010 2011'!$B$18:$N$24,COLUMN()-1,0)</f>
        <v>182.7402569658498</v>
      </c>
      <c r="K4" s="7">
        <f>VLOOKUP($B4,'Datenbasis 2010 2011'!$B$18:$N$24,COLUMN()-1,0)</f>
        <v>298.86928922391428</v>
      </c>
      <c r="L4" s="7">
        <f>VLOOKUP($B4,'Datenbasis 2010 2011'!$B$18:$N$24,COLUMN()-1,0)</f>
        <v>243.26761680959501</v>
      </c>
      <c r="M4" s="7">
        <f>VLOOKUP($B4,'Datenbasis 2010 2011'!$B$18:$N$24,COLUMN()-1,0)</f>
        <v>152.17444380016479</v>
      </c>
      <c r="N4" s="7">
        <f>VLOOKUP($B4,'Datenbasis 2010 2011'!$B$18:$N$24,COLUMN()-1,0)</f>
        <v>162.80861842707603</v>
      </c>
      <c r="O4" s="7">
        <f>VLOOKUP($B4,'Datenbasis 2010 2011'!$B$3:$N$10,COLUMN()-13,0)</f>
        <v>806</v>
      </c>
      <c r="P4" s="7">
        <f>VLOOKUP($B4,'Datenbasis 2010 2011'!$B$3:$N$10,COLUMN()-13,0)</f>
        <v>928</v>
      </c>
      <c r="Q4" s="7">
        <f>VLOOKUP($B4,'Datenbasis 2010 2011'!$B$3:$N$10,COLUMN()-13,0)</f>
        <v>840</v>
      </c>
      <c r="R4" s="7">
        <f>VLOOKUP($B4,'Datenbasis 2010 2011'!$B$3:$N$10,COLUMN()-13,0)</f>
        <v>876</v>
      </c>
      <c r="S4" s="7">
        <f>VLOOKUP($B4,'Datenbasis 2010 2011'!$B$3:$N$10,COLUMN()-13,0)</f>
        <v>941</v>
      </c>
      <c r="T4" s="7">
        <f>VLOOKUP($B4,'Datenbasis 2010 2011'!$B$3:$N$10,COLUMN()-13,0)</f>
        <v>862</v>
      </c>
      <c r="U4" s="7">
        <f>VLOOKUP($B4,'Datenbasis 2010 2011'!$B$3:$N$10,COLUMN()-13,0)</f>
        <v>950</v>
      </c>
      <c r="V4" s="7">
        <f>VLOOKUP($B4,'Datenbasis 2010 2011'!$B$3:$N$10,COLUMN()-13,0)</f>
        <v>418.5</v>
      </c>
      <c r="W4" s="7">
        <f>VLOOKUP($B4,'Datenbasis 2010 2011'!$B$3:$N$10,COLUMN()-13,0)</f>
        <v>0</v>
      </c>
      <c r="X4" s="7">
        <f>VLOOKUP($B4,'Datenbasis 2010 2011'!$B$3:$N$10,COLUMN()-13,0)</f>
        <v>0</v>
      </c>
      <c r="Y4" s="7">
        <f>VLOOKUP($B4,'Datenbasis 2010 2011'!$B$3:$N$10,COLUMN()-13,0)</f>
        <v>0</v>
      </c>
      <c r="Z4" s="7">
        <f>VLOOKUP($B4,'Datenbasis 2010 2011'!$B$3:$N$10,COLUMN()-13,0)</f>
        <v>0</v>
      </c>
    </row>
    <row r="5" spans="2:26" x14ac:dyDescent="0.25">
      <c r="B5" s="9" t="s">
        <v>4</v>
      </c>
      <c r="C5" s="7">
        <f>VLOOKUP($B5,'Datenbasis 2010 2011'!$B$18:$N$24,COLUMN()-1,0)</f>
        <v>202.72682882168036</v>
      </c>
      <c r="D5" s="7">
        <f>VLOOKUP($B5,'Datenbasis 2010 2011'!$B$18:$N$24,COLUMN()-1,0)</f>
        <v>290.79409161656542</v>
      </c>
      <c r="E5" s="7">
        <f>VLOOKUP($B5,'Datenbasis 2010 2011'!$B$18:$N$24,COLUMN()-1,0)</f>
        <v>158.34986419263282</v>
      </c>
      <c r="F5" s="7">
        <f>VLOOKUP($B5,'Datenbasis 2010 2011'!$B$18:$N$24,COLUMN()-1,0)</f>
        <v>219.82024597918638</v>
      </c>
      <c r="G5" s="7">
        <f>VLOOKUP($B5,'Datenbasis 2010 2011'!$B$18:$N$24,COLUMN()-1,0)</f>
        <v>189.75798821985535</v>
      </c>
      <c r="H5" s="7">
        <f>VLOOKUP($B5,'Datenbasis 2010 2011'!$B$18:$N$24,COLUMN()-1,0)</f>
        <v>201.51829584643087</v>
      </c>
      <c r="I5" s="7">
        <f>VLOOKUP($B5,'Datenbasis 2010 2011'!$B$18:$N$24,COLUMN()-1,0)</f>
        <v>222.73628955961789</v>
      </c>
      <c r="J5" s="7">
        <f>VLOOKUP($B5,'Datenbasis 2010 2011'!$B$18:$N$24,COLUMN()-1,0)</f>
        <v>150.93844416638692</v>
      </c>
      <c r="K5" s="7">
        <f>VLOOKUP($B5,'Datenbasis 2010 2011'!$B$18:$N$24,COLUMN()-1,0)</f>
        <v>281.71178319650869</v>
      </c>
      <c r="L5" s="7">
        <f>VLOOKUP($B5,'Datenbasis 2010 2011'!$B$18:$N$24,COLUMN()-1,0)</f>
        <v>245.41917172765284</v>
      </c>
      <c r="M5" s="7">
        <f>VLOOKUP($B5,'Datenbasis 2010 2011'!$B$18:$N$24,COLUMN()-1,0)</f>
        <v>254.73494674520097</v>
      </c>
      <c r="N5" s="7">
        <f>VLOOKUP($B5,'Datenbasis 2010 2011'!$B$18:$N$24,COLUMN()-1,0)</f>
        <v>245.00717184972686</v>
      </c>
      <c r="O5" s="7">
        <f>VLOOKUP($B5,'Datenbasis 2010 2011'!$B$3:$N$10,COLUMN()-13,0)</f>
        <v>472</v>
      </c>
      <c r="P5" s="7">
        <f>VLOOKUP($B5,'Datenbasis 2010 2011'!$B$3:$N$10,COLUMN()-13,0)</f>
        <v>449</v>
      </c>
      <c r="Q5" s="7">
        <f>VLOOKUP($B5,'Datenbasis 2010 2011'!$B$3:$N$10,COLUMN()-13,0)</f>
        <v>480</v>
      </c>
      <c r="R5" s="7">
        <f>VLOOKUP($B5,'Datenbasis 2010 2011'!$B$3:$N$10,COLUMN()-13,0)</f>
        <v>422</v>
      </c>
      <c r="S5" s="7">
        <f>VLOOKUP($B5,'Datenbasis 2010 2011'!$B$3:$N$10,COLUMN()-13,0)</f>
        <v>480</v>
      </c>
      <c r="T5" s="7">
        <f>VLOOKUP($B5,'Datenbasis 2010 2011'!$B$3:$N$10,COLUMN()-13,0)</f>
        <v>449</v>
      </c>
      <c r="U5" s="7">
        <f>VLOOKUP($B5,'Datenbasis 2010 2011'!$B$3:$N$10,COLUMN()-13,0)</f>
        <v>485</v>
      </c>
      <c r="V5" s="7">
        <f>VLOOKUP($B5,'Datenbasis 2010 2011'!$B$3:$N$10,COLUMN()-13,0)</f>
        <v>241</v>
      </c>
      <c r="W5" s="7">
        <f>VLOOKUP($B5,'Datenbasis 2010 2011'!$B$3:$N$10,COLUMN()-13,0)</f>
        <v>0</v>
      </c>
      <c r="X5" s="7">
        <f>VLOOKUP($B5,'Datenbasis 2010 2011'!$B$3:$N$10,COLUMN()-13,0)</f>
        <v>0</v>
      </c>
      <c r="Y5" s="7">
        <f>VLOOKUP($B5,'Datenbasis 2010 2011'!$B$3:$N$10,COLUMN()-13,0)</f>
        <v>0</v>
      </c>
      <c r="Z5" s="7">
        <f>VLOOKUP($B5,'Datenbasis 2010 2011'!$B$3:$N$10,COLUMN()-13,0)</f>
        <v>0</v>
      </c>
    </row>
    <row r="6" spans="2:26" x14ac:dyDescent="0.25">
      <c r="B6" s="9" t="s">
        <v>5</v>
      </c>
      <c r="C6" s="7">
        <f>VLOOKUP($B6,'Datenbasis 2010 2011'!$B$18:$N$24,COLUMN()-1,0)</f>
        <v>235.8790856654561</v>
      </c>
      <c r="D6" s="7">
        <f>VLOOKUP($B6,'Datenbasis 2010 2011'!$B$18:$N$24,COLUMN()-1,0)</f>
        <v>254.17645802179021</v>
      </c>
      <c r="E6" s="7">
        <f>VLOOKUP($B6,'Datenbasis 2010 2011'!$B$18:$N$24,COLUMN()-1,0)</f>
        <v>223.51908932767725</v>
      </c>
      <c r="F6" s="7">
        <f>VLOOKUP($B6,'Datenbasis 2010 2011'!$B$18:$N$24,COLUMN()-1,0)</f>
        <v>176.79372539445174</v>
      </c>
      <c r="G6" s="7">
        <f>VLOOKUP($B6,'Datenbasis 2010 2011'!$B$18:$N$24,COLUMN()-1,0)</f>
        <v>256.03045747245704</v>
      </c>
      <c r="H6" s="7">
        <f>VLOOKUP($B6,'Datenbasis 2010 2011'!$B$18:$N$24,COLUMN()-1,0)</f>
        <v>207.23136082033753</v>
      </c>
      <c r="I6" s="7">
        <f>VLOOKUP($B6,'Datenbasis 2010 2011'!$B$18:$N$24,COLUMN()-1,0)</f>
        <v>293.69640186773279</v>
      </c>
      <c r="J6" s="7">
        <f>VLOOKUP($B6,'Datenbasis 2010 2011'!$B$18:$N$24,COLUMN()-1,0)</f>
        <v>268.80703146458325</v>
      </c>
      <c r="K6" s="7">
        <f>VLOOKUP($B6,'Datenbasis 2010 2011'!$B$18:$N$24,COLUMN()-1,0)</f>
        <v>150.82399975585193</v>
      </c>
      <c r="L6" s="7">
        <f>VLOOKUP($B6,'Datenbasis 2010 2011'!$B$18:$N$24,COLUMN()-1,0)</f>
        <v>225.11673329874569</v>
      </c>
      <c r="M6" s="7">
        <f>VLOOKUP($B6,'Datenbasis 2010 2011'!$B$18:$N$24,COLUMN()-1,0)</f>
        <v>188.96603289895322</v>
      </c>
      <c r="N6" s="7">
        <f>VLOOKUP($B6,'Datenbasis 2010 2011'!$B$18:$N$24,COLUMN()-1,0)</f>
        <v>268.91232032227549</v>
      </c>
      <c r="O6" s="7">
        <f>VLOOKUP($B6,'Datenbasis 2010 2011'!$B$3:$N$10,COLUMN()-13,0)</f>
        <v>806.21356852931308</v>
      </c>
      <c r="P6" s="7">
        <f>VLOOKUP($B6,'Datenbasis 2010 2011'!$B$3:$N$10,COLUMN()-13,0)</f>
        <v>928.03735465559862</v>
      </c>
      <c r="Q6" s="7">
        <f>VLOOKUP($B6,'Datenbasis 2010 2011'!$B$3:$N$10,COLUMN()-13,0)</f>
        <v>839.89989928891873</v>
      </c>
      <c r="R6" s="7">
        <f>VLOOKUP($B6,'Datenbasis 2010 2011'!$B$3:$N$10,COLUMN()-13,0)</f>
        <v>876.11926633503219</v>
      </c>
      <c r="S6" s="7">
        <f>VLOOKUP($B6,'Datenbasis 2010 2011'!$B$3:$N$10,COLUMN()-13,0)</f>
        <v>940.59877315591905</v>
      </c>
      <c r="T6" s="7">
        <f>VLOOKUP($B6,'Datenbasis 2010 2011'!$B$3:$N$10,COLUMN()-13,0)</f>
        <v>862.06244087038795</v>
      </c>
      <c r="U6" s="7">
        <f>VLOOKUP($B6,'Datenbasis 2010 2011'!$B$3:$N$10,COLUMN()-13,0)</f>
        <v>950.12665181432544</v>
      </c>
      <c r="V6" s="7">
        <f>VLOOKUP($B6,'Datenbasis 2010 2011'!$B$3:$N$10,COLUMN()-13,0)</f>
        <v>418.52778710287788</v>
      </c>
      <c r="W6" s="7">
        <f>VLOOKUP($B6,'Datenbasis 2010 2011'!$B$3:$N$10,COLUMN()-13,0)</f>
        <v>0</v>
      </c>
      <c r="X6" s="7">
        <f>VLOOKUP($B6,'Datenbasis 2010 2011'!$B$3:$N$10,COLUMN()-13,0)</f>
        <v>0</v>
      </c>
      <c r="Y6" s="7">
        <f>VLOOKUP($B6,'Datenbasis 2010 2011'!$B$3:$N$10,COLUMN()-13,0)</f>
        <v>0</v>
      </c>
      <c r="Z6" s="7">
        <f>VLOOKUP($B6,'Datenbasis 2010 2011'!$B$3:$N$10,COLUMN()-13,0)</f>
        <v>0</v>
      </c>
    </row>
    <row r="7" spans="2:26" x14ac:dyDescent="0.25">
      <c r="B7" s="9" t="s">
        <v>11</v>
      </c>
      <c r="C7" s="15" t="e">
        <f>VLOOKUP($B7,'Datenbasis 2010 2011'!$B$18:$N$24,COLUMN()-1,0)</f>
        <v>#N/A</v>
      </c>
      <c r="D7" s="15" t="e">
        <f>VLOOKUP($B7,'Datenbasis 2010 2011'!$B$18:$N$24,COLUMN()-1,0)</f>
        <v>#N/A</v>
      </c>
      <c r="E7" s="15" t="e">
        <f>VLOOKUP($B7,'Datenbasis 2010 2011'!$B$18:$N$24,COLUMN()-1,0)</f>
        <v>#N/A</v>
      </c>
      <c r="F7" s="15" t="e">
        <f>VLOOKUP($B7,'Datenbasis 2010 2011'!$B$18:$N$24,COLUMN()-1,0)</f>
        <v>#N/A</v>
      </c>
      <c r="G7" s="15" t="e">
        <f>VLOOKUP($B7,'Datenbasis 2010 2011'!$B$18:$N$24,COLUMN()-1,0)</f>
        <v>#N/A</v>
      </c>
      <c r="H7" s="15" t="e">
        <f>VLOOKUP($B7,'Datenbasis 2010 2011'!$B$18:$N$24,COLUMN()-1,0)</f>
        <v>#N/A</v>
      </c>
      <c r="I7" s="15" t="e">
        <f>VLOOKUP($B7,'Datenbasis 2010 2011'!$B$18:$N$24,COLUMN()-1,0)</f>
        <v>#N/A</v>
      </c>
      <c r="J7" s="15" t="e">
        <f>VLOOKUP($B7,'Datenbasis 2010 2011'!$B$18:$N$24,COLUMN()-1,0)</f>
        <v>#N/A</v>
      </c>
      <c r="K7" s="15" t="e">
        <f>VLOOKUP($B7,'Datenbasis 2010 2011'!$B$18:$N$24,COLUMN()-1,0)</f>
        <v>#N/A</v>
      </c>
      <c r="L7" s="15" t="e">
        <f>VLOOKUP($B7,'Datenbasis 2010 2011'!$B$18:$N$24,COLUMN()-1,0)</f>
        <v>#N/A</v>
      </c>
      <c r="M7" s="15" t="e">
        <f>VLOOKUP($B7,'Datenbasis 2010 2011'!$B$18:$N$24,COLUMN()-1,0)</f>
        <v>#N/A</v>
      </c>
      <c r="N7" s="15" t="e">
        <f>VLOOKUP($B7,'Datenbasis 2010 2011'!$B$18:$N$24,COLUMN()-1,0)</f>
        <v>#N/A</v>
      </c>
      <c r="O7" s="7">
        <f>VLOOKUP($B7,'Datenbasis 2010 2011'!$B$3:$N$10,COLUMN()-13,0)</f>
        <v>876.11926633503219</v>
      </c>
      <c r="P7" s="7">
        <f>VLOOKUP($B7,'Datenbasis 2010 2011'!$B$3:$N$10,COLUMN()-13,0)</f>
        <v>940.59877315591905</v>
      </c>
      <c r="Q7" s="7">
        <f>VLOOKUP($B7,'Datenbasis 2010 2011'!$B$3:$N$10,COLUMN()-13,0)</f>
        <v>862.06244087038795</v>
      </c>
      <c r="R7" s="7">
        <f>VLOOKUP($B7,'Datenbasis 2010 2011'!$B$3:$N$10,COLUMN()-13,0)</f>
        <v>950.12665181432544</v>
      </c>
      <c r="S7" s="7">
        <f>VLOOKUP($B7,'Datenbasis 2010 2011'!$B$3:$N$10,COLUMN()-13,0)</f>
        <v>418.52778710287788</v>
      </c>
      <c r="T7" s="7">
        <f>VLOOKUP($B7,'Datenbasis 2010 2011'!$B$3:$N$10,COLUMN()-13,0)</f>
        <v>940.59877315591905</v>
      </c>
      <c r="U7" s="7">
        <f>VLOOKUP($B7,'Datenbasis 2010 2011'!$B$3:$N$10,COLUMN()-13,0)</f>
        <v>862.06244087038795</v>
      </c>
      <c r="V7" s="7">
        <f>VLOOKUP($B7,'Datenbasis 2010 2011'!$B$3:$N$10,COLUMN()-13,0)</f>
        <v>950.12665181432544</v>
      </c>
      <c r="W7" s="7">
        <f>VLOOKUP($B7,'Datenbasis 2010 2011'!$B$3:$N$10,COLUMN()-13,0)</f>
        <v>0</v>
      </c>
      <c r="X7" s="7">
        <f>VLOOKUP($B7,'Datenbasis 2010 2011'!$B$3:$N$10,COLUMN()-13,0)</f>
        <v>0</v>
      </c>
      <c r="Y7" s="7">
        <f>VLOOKUP($B7,'Datenbasis 2010 2011'!$B$3:$N$10,COLUMN()-13,0)</f>
        <v>0</v>
      </c>
      <c r="Z7" s="7">
        <f>VLOOKUP($B7,'Datenbasis 2010 2011'!$B$3:$N$10,COLUMN()-13,0)</f>
        <v>0</v>
      </c>
    </row>
    <row r="8" spans="2:26" x14ac:dyDescent="0.25">
      <c r="B8" s="9" t="s">
        <v>6</v>
      </c>
      <c r="C8" s="7">
        <f>VLOOKUP($B8,'Datenbasis 2010 2011'!$B$18:$N$24,COLUMN()-1,0)</f>
        <v>244.57686086611528</v>
      </c>
      <c r="D8" s="7">
        <f>VLOOKUP($B8,'Datenbasis 2010 2011'!$B$18:$N$24,COLUMN()-1,0)</f>
        <v>256.08996856593524</v>
      </c>
      <c r="E8" s="7">
        <f>VLOOKUP($B8,'Datenbasis 2010 2011'!$B$18:$N$24,COLUMN()-1,0)</f>
        <v>226.0734885708182</v>
      </c>
      <c r="F8" s="7">
        <f>VLOOKUP($B8,'Datenbasis 2010 2011'!$B$18:$N$24,COLUMN()-1,0)</f>
        <v>167.41843928342539</v>
      </c>
      <c r="G8" s="7">
        <f>VLOOKUP($B8,'Datenbasis 2010 2011'!$B$18:$N$24,COLUMN()-1,0)</f>
        <v>219.86144596697898</v>
      </c>
      <c r="H8" s="7">
        <f>VLOOKUP($B8,'Datenbasis 2010 2011'!$B$18:$N$24,COLUMN()-1,0)</f>
        <v>266.93472090823082</v>
      </c>
      <c r="I8" s="7">
        <f>VLOOKUP($B8,'Datenbasis 2010 2011'!$B$18:$N$24,COLUMN()-1,0)</f>
        <v>236.07593005157628</v>
      </c>
      <c r="J8" s="7">
        <f>VLOOKUP($B8,'Datenbasis 2010 2011'!$B$18:$N$24,COLUMN()-1,0)</f>
        <v>151.88146610919523</v>
      </c>
      <c r="K8" s="7">
        <f>VLOOKUP($B8,'Datenbasis 2010 2011'!$B$18:$N$24,COLUMN()-1,0)</f>
        <v>246.80166020691547</v>
      </c>
      <c r="L8" s="7">
        <f>VLOOKUP($B8,'Datenbasis 2010 2011'!$B$18:$N$24,COLUMN()-1,0)</f>
        <v>173.9234595782342</v>
      </c>
      <c r="M8" s="7">
        <f>VLOOKUP($B8,'Datenbasis 2010 2011'!$B$18:$N$24,COLUMN()-1,0)</f>
        <v>165.25315103610339</v>
      </c>
      <c r="N8" s="7">
        <f>VLOOKUP($B8,'Datenbasis 2010 2011'!$B$18:$N$24,COLUMN()-1,0)</f>
        <v>173.16812646870326</v>
      </c>
      <c r="O8" s="7">
        <f>VLOOKUP($B8,'Datenbasis 2010 2011'!$B$3:$N$10,COLUMN()-13,0)</f>
        <v>897.4089785454878</v>
      </c>
      <c r="P8" s="7">
        <f>VLOOKUP($B8,'Datenbasis 2010 2011'!$B$3:$N$10,COLUMN()-13,0)</f>
        <v>929.39848017822806</v>
      </c>
      <c r="Q8" s="7">
        <f>VLOOKUP($B8,'Datenbasis 2010 2011'!$B$3:$N$10,COLUMN()-13,0)</f>
        <v>964.9037141026032</v>
      </c>
      <c r="R8" s="7">
        <f>VLOOKUP($B8,'Datenbasis 2010 2011'!$B$3:$N$10,COLUMN()-13,0)</f>
        <v>852.1622363963744</v>
      </c>
      <c r="S8" s="7">
        <f>VLOOKUP($B8,'Datenbasis 2010 2011'!$B$3:$N$10,COLUMN()-13,0)</f>
        <v>944.4685201574755</v>
      </c>
      <c r="T8" s="7">
        <f>VLOOKUP($B8,'Datenbasis 2010 2011'!$B$3:$N$10,COLUMN()-13,0)</f>
        <v>898.94711142307813</v>
      </c>
      <c r="U8" s="7">
        <f>VLOOKUP($B8,'Datenbasis 2010 2011'!$B$3:$N$10,COLUMN()-13,0)</f>
        <v>960.41749320963163</v>
      </c>
      <c r="V8" s="7">
        <f>VLOOKUP($B8,'Datenbasis 2010 2011'!$B$3:$N$10,COLUMN()-13,0)</f>
        <v>422.08319345683157</v>
      </c>
      <c r="W8" s="7">
        <f>VLOOKUP($B8,'Datenbasis 2010 2011'!$B$3:$N$10,COLUMN()-13,0)</f>
        <v>0</v>
      </c>
      <c r="X8" s="7">
        <f>VLOOKUP($B8,'Datenbasis 2010 2011'!$B$3:$N$10,COLUMN()-13,0)</f>
        <v>0</v>
      </c>
      <c r="Y8" s="7">
        <f>VLOOKUP($B8,'Datenbasis 2010 2011'!$B$3:$N$10,COLUMN()-13,0)</f>
        <v>0</v>
      </c>
      <c r="Z8" s="7">
        <f>VLOOKUP($B8,'Datenbasis 2010 2011'!$B$3:$N$10,COLUMN()-13,0)</f>
        <v>0</v>
      </c>
    </row>
    <row r="9" spans="2:26" x14ac:dyDescent="0.25">
      <c r="B9" s="9" t="s">
        <v>7</v>
      </c>
      <c r="C9" s="7">
        <f>VLOOKUP($B9,'Datenbasis 2010 2011'!$B$18:$N$24,COLUMN()-1,0)</f>
        <v>278.63551744132815</v>
      </c>
      <c r="D9" s="7">
        <f>VLOOKUP($B9,'Datenbasis 2010 2011'!$B$18:$N$24,COLUMN()-1,0)</f>
        <v>174.83443708609272</v>
      </c>
      <c r="E9" s="7">
        <f>VLOOKUP($B9,'Datenbasis 2010 2011'!$B$18:$N$24,COLUMN()-1,0)</f>
        <v>222.79580065309608</v>
      </c>
      <c r="F9" s="7">
        <f>VLOOKUP($B9,'Datenbasis 2010 2011'!$B$18:$N$24,COLUMN()-1,0)</f>
        <v>271.18289742728967</v>
      </c>
      <c r="G9" s="7">
        <f>VLOOKUP($B9,'Datenbasis 2010 2011'!$B$18:$N$24,COLUMN()-1,0)</f>
        <v>218.29126865443891</v>
      </c>
      <c r="H9" s="7">
        <f>VLOOKUP($B9,'Datenbasis 2010 2011'!$B$18:$N$24,COLUMN()-1,0)</f>
        <v>267.98760948515275</v>
      </c>
      <c r="I9" s="7">
        <f>VLOOKUP($B9,'Datenbasis 2010 2011'!$B$18:$N$24,COLUMN()-1,0)</f>
        <v>167.42759483626818</v>
      </c>
      <c r="J9" s="7">
        <f>VLOOKUP($B9,'Datenbasis 2010 2011'!$B$18:$N$24,COLUMN()-1,0)</f>
        <v>183.68327890865811</v>
      </c>
      <c r="K9" s="7">
        <f>VLOOKUP($B9,'Datenbasis 2010 2011'!$B$18:$N$24,COLUMN()-1,0)</f>
        <v>285.63951536606953</v>
      </c>
      <c r="L9" s="7">
        <f>VLOOKUP($B9,'Datenbasis 2010 2011'!$B$18:$N$24,COLUMN()-1,0)</f>
        <v>219.22971282082582</v>
      </c>
      <c r="M9" s="7">
        <f>VLOOKUP($B9,'Datenbasis 2010 2011'!$B$18:$N$24,COLUMN()-1,0)</f>
        <v>250.20294808801538</v>
      </c>
      <c r="N9" s="7">
        <f>VLOOKUP($B9,'Datenbasis 2010 2011'!$B$18:$N$24,COLUMN()-1,0)</f>
        <v>286.6924039429914</v>
      </c>
      <c r="O9" s="7">
        <f>VLOOKUP($B9,'Datenbasis 2010 2011'!$B$3:$N$10,COLUMN()-13,0)</f>
        <v>959.8132267220069</v>
      </c>
      <c r="P9" s="7">
        <f>VLOOKUP($B9,'Datenbasis 2010 2011'!$B$3:$N$10,COLUMN()-13,0)</f>
        <v>898.02545243690292</v>
      </c>
      <c r="Q9" s="7">
        <f>VLOOKUP($B9,'Datenbasis 2010 2011'!$B$3:$N$10,COLUMN()-13,0)</f>
        <v>970.43977172154905</v>
      </c>
      <c r="R9" s="7">
        <f>VLOOKUP($B9,'Datenbasis 2010 2011'!$B$3:$N$10,COLUMN()-13,0)</f>
        <v>964.56190679647204</v>
      </c>
      <c r="S9" s="7">
        <f>VLOOKUP($B9,'Datenbasis 2010 2011'!$B$3:$N$10,COLUMN()-13,0)</f>
        <v>830.43916135135964</v>
      </c>
      <c r="T9" s="7">
        <f>VLOOKUP($B9,'Datenbasis 2010 2011'!$B$3:$N$10,COLUMN()-13,0)</f>
        <v>941.09317300943019</v>
      </c>
      <c r="U9" s="7">
        <f>VLOOKUP($B9,'Datenbasis 2010 2011'!$B$3:$N$10,COLUMN()-13,0)</f>
        <v>825.14114810632645</v>
      </c>
      <c r="V9" s="7">
        <f>VLOOKUP($B9,'Datenbasis 2010 2011'!$B$3:$N$10,COLUMN()-13,0)</f>
        <v>401.11392559587392</v>
      </c>
      <c r="W9" s="7">
        <f>VLOOKUP($B9,'Datenbasis 2010 2011'!$B$3:$N$10,COLUMN()-13,0)</f>
        <v>0</v>
      </c>
      <c r="X9" s="7">
        <f>VLOOKUP($B9,'Datenbasis 2010 2011'!$B$3:$N$10,COLUMN()-13,0)</f>
        <v>0</v>
      </c>
      <c r="Y9" s="7">
        <f>VLOOKUP($B9,'Datenbasis 2010 2011'!$B$3:$N$10,COLUMN()-13,0)</f>
        <v>0</v>
      </c>
      <c r="Z9" s="7">
        <f>VLOOKUP($B9,'Datenbasis 2010 2011'!$B$3:$N$10,COLUMN()-13,0)</f>
        <v>0</v>
      </c>
    </row>
    <row r="10" spans="2:26" x14ac:dyDescent="0.25">
      <c r="B10" s="9" t="s">
        <v>8</v>
      </c>
      <c r="C10" s="7">
        <f>VLOOKUP($B10,'Datenbasis 2010 2011'!$B$18:$N$24,COLUMN()-1,0)</f>
        <v>240.12268440809351</v>
      </c>
      <c r="D10" s="7">
        <f>VLOOKUP($B10,'Datenbasis 2010 2011'!$B$18:$N$24,COLUMN()-1,0)</f>
        <v>262.823877681814</v>
      </c>
      <c r="E10" s="7">
        <f>VLOOKUP($B10,'Datenbasis 2010 2011'!$B$18:$N$24,COLUMN()-1,0)</f>
        <v>255.63219092379529</v>
      </c>
      <c r="F10" s="7">
        <f>VLOOKUP($B10,'Datenbasis 2010 2011'!$B$18:$N$24,COLUMN()-1,0)</f>
        <v>289.81444746238594</v>
      </c>
      <c r="G10" s="7">
        <f>VLOOKUP($B10,'Datenbasis 2010 2011'!$B$18:$N$24,COLUMN()-1,0)</f>
        <v>238.43348490859705</v>
      </c>
      <c r="H10" s="7">
        <f>VLOOKUP($B10,'Datenbasis 2010 2011'!$B$18:$N$24,COLUMN()-1,0)</f>
        <v>197.11447492904446</v>
      </c>
      <c r="I10" s="7">
        <f>VLOOKUP($B10,'Datenbasis 2010 2011'!$B$18:$N$24,COLUMN()-1,0)</f>
        <v>208.35749382000182</v>
      </c>
      <c r="J10" s="7">
        <f>VLOOKUP($B10,'Datenbasis 2010 2011'!$B$18:$N$24,COLUMN()-1,0)</f>
        <v>285.0352488784448</v>
      </c>
      <c r="K10" s="7">
        <f>VLOOKUP($B10,'Datenbasis 2010 2011'!$B$18:$N$24,COLUMN()-1,0)</f>
        <v>181.93914609210486</v>
      </c>
      <c r="L10" s="7">
        <f>VLOOKUP($B10,'Datenbasis 2010 2011'!$B$18:$N$24,COLUMN()-1,0)</f>
        <v>161.02328562273019</v>
      </c>
      <c r="M10" s="7">
        <f>VLOOKUP($B10,'Datenbasis 2010 2011'!$B$18:$N$24,COLUMN()-1,0)</f>
        <v>237.51335184789576</v>
      </c>
      <c r="N10" s="7">
        <f>VLOOKUP($B10,'Datenbasis 2010 2011'!$B$18:$N$24,COLUMN()-1,0)</f>
        <v>272.32734153263954</v>
      </c>
      <c r="O10" s="7">
        <f>VLOOKUP($B10,'Datenbasis 2010 2011'!$B$3:$N$10,COLUMN()-13,0)</f>
        <v>851.50303659169288</v>
      </c>
      <c r="P10" s="7">
        <f>VLOOKUP($B10,'Datenbasis 2010 2011'!$B$3:$N$10,COLUMN()-13,0)</f>
        <v>857.30765709402749</v>
      </c>
      <c r="Q10" s="7">
        <f>VLOOKUP($B10,'Datenbasis 2010 2011'!$B$3:$N$10,COLUMN()-13,0)</f>
        <v>993.39579454939417</v>
      </c>
      <c r="R10" s="7">
        <f>VLOOKUP($B10,'Datenbasis 2010 2011'!$B$3:$N$10,COLUMN()-13,0)</f>
        <v>981.56071657460245</v>
      </c>
      <c r="S10" s="7">
        <f>VLOOKUP($B10,'Datenbasis 2010 2011'!$B$3:$N$10,COLUMN()-13,0)</f>
        <v>957.02383495590072</v>
      </c>
      <c r="T10" s="7">
        <f>VLOOKUP($B10,'Datenbasis 2010 2011'!$B$3:$N$10,COLUMN()-13,0)</f>
        <v>923.18491164891509</v>
      </c>
      <c r="U10" s="7">
        <f>VLOOKUP($B10,'Datenbasis 2010 2011'!$B$3:$N$10,COLUMN()-13,0)</f>
        <v>909.82390820032356</v>
      </c>
      <c r="V10" s="7">
        <f>VLOOKUP($B10,'Datenbasis 2010 2011'!$B$3:$N$10,COLUMN()-13,0)</f>
        <v>453.06863612781149</v>
      </c>
      <c r="W10" s="7">
        <f>VLOOKUP($B10,'Datenbasis 2010 2011'!$B$3:$N$10,COLUMN()-13,0)</f>
        <v>0</v>
      </c>
      <c r="X10" s="7">
        <f>VLOOKUP($B10,'Datenbasis 2010 2011'!$B$3:$N$10,COLUMN()-13,0)</f>
        <v>0</v>
      </c>
      <c r="Y10" s="7">
        <f>VLOOKUP($B10,'Datenbasis 2010 2011'!$B$3:$N$10,COLUMN()-13,0)</f>
        <v>0</v>
      </c>
      <c r="Z10" s="7">
        <f>VLOOKUP($B10,'Datenbasis 2010 2011'!$B$3:$N$10,COLUMN()-13,0)</f>
        <v>0</v>
      </c>
    </row>
    <row r="12" spans="2:26" x14ac:dyDescent="0.25">
      <c r="B12" s="17" t="s">
        <v>14</v>
      </c>
      <c r="C12" s="16">
        <v>2010</v>
      </c>
      <c r="D12" s="16">
        <v>2011</v>
      </c>
    </row>
    <row r="13" spans="2:26" x14ac:dyDescent="0.25">
      <c r="B13" s="9" t="s">
        <v>3</v>
      </c>
      <c r="C13" s="7">
        <f>SUM(C4:N4)</f>
        <v>2674.2774742881556</v>
      </c>
      <c r="D13" s="7">
        <f>SUM(O4:Z4)</f>
        <v>6621.5</v>
      </c>
    </row>
    <row r="14" spans="2:26" x14ac:dyDescent="0.25">
      <c r="B14" s="9" t="s">
        <v>4</v>
      </c>
      <c r="C14" s="7">
        <f t="shared" ref="C14:C19" si="0">SUM(C5:N5)</f>
        <v>2663.5151219214458</v>
      </c>
      <c r="D14" s="7">
        <f t="shared" ref="D14:D19" si="1">SUM(O5:Z5)</f>
        <v>3478</v>
      </c>
    </row>
    <row r="15" spans="2:26" x14ac:dyDescent="0.25">
      <c r="B15" s="9" t="s">
        <v>5</v>
      </c>
      <c r="C15" s="7">
        <f t="shared" si="0"/>
        <v>2749.9526963103126</v>
      </c>
      <c r="D15" s="7">
        <f t="shared" si="1"/>
        <v>6621.585741752373</v>
      </c>
    </row>
    <row r="16" spans="2:26" x14ac:dyDescent="0.25">
      <c r="B16" s="9" t="s">
        <v>11</v>
      </c>
      <c r="C16" s="15" t="e">
        <f t="shared" si="0"/>
        <v>#N/A</v>
      </c>
      <c r="D16" s="7">
        <f t="shared" si="1"/>
        <v>6800.2227851191756</v>
      </c>
    </row>
    <row r="17" spans="2:26" x14ac:dyDescent="0.25">
      <c r="B17" s="9" t="s">
        <v>6</v>
      </c>
      <c r="C17" s="7">
        <f t="shared" si="0"/>
        <v>2528.0587176122312</v>
      </c>
      <c r="D17" s="7">
        <f t="shared" si="1"/>
        <v>6869.7897274697107</v>
      </c>
    </row>
    <row r="18" spans="2:26" x14ac:dyDescent="0.25">
      <c r="B18" s="9" t="s">
        <v>7</v>
      </c>
      <c r="C18" s="7">
        <f t="shared" si="0"/>
        <v>2826.6029847102268</v>
      </c>
      <c r="D18" s="7">
        <f t="shared" si="1"/>
        <v>6790.6277657399214</v>
      </c>
    </row>
    <row r="19" spans="2:26" x14ac:dyDescent="0.25">
      <c r="B19" s="9" t="s">
        <v>8</v>
      </c>
      <c r="C19" s="7">
        <f t="shared" si="0"/>
        <v>2830.1370281075469</v>
      </c>
      <c r="D19" s="7">
        <f t="shared" si="1"/>
        <v>6926.8684957426667</v>
      </c>
    </row>
    <row r="22" spans="2:26" s="8" customFormat="1" ht="18.75" x14ac:dyDescent="0.3">
      <c r="C22" s="8" t="s">
        <v>13</v>
      </c>
      <c r="N22" s="10" t="s">
        <v>1</v>
      </c>
    </row>
    <row r="23" spans="2:26" x14ac:dyDescent="0.25">
      <c r="C23" s="12">
        <v>40179</v>
      </c>
      <c r="D23" s="12">
        <v>40210</v>
      </c>
      <c r="E23" s="12">
        <v>40238</v>
      </c>
      <c r="F23" s="12">
        <v>40269</v>
      </c>
      <c r="G23" s="12">
        <v>40299</v>
      </c>
      <c r="H23" s="12">
        <v>40330</v>
      </c>
      <c r="I23" s="12">
        <v>40360</v>
      </c>
      <c r="J23" s="12">
        <v>40391</v>
      </c>
      <c r="K23" s="12">
        <v>40422</v>
      </c>
      <c r="L23" s="12">
        <v>40452</v>
      </c>
      <c r="M23" s="12">
        <v>40483</v>
      </c>
      <c r="N23" s="12">
        <v>40513</v>
      </c>
      <c r="O23" s="12">
        <v>40544</v>
      </c>
      <c r="P23" s="12">
        <v>40575</v>
      </c>
      <c r="Q23" s="12">
        <v>40603</v>
      </c>
      <c r="R23" s="12">
        <v>40634</v>
      </c>
      <c r="S23" s="12">
        <v>40664</v>
      </c>
      <c r="T23" s="12">
        <v>40695</v>
      </c>
      <c r="U23" s="12">
        <v>40725</v>
      </c>
      <c r="V23" s="12">
        <v>40756</v>
      </c>
      <c r="W23" s="12">
        <v>40787</v>
      </c>
      <c r="X23" s="12">
        <v>40817</v>
      </c>
      <c r="Y23" s="12">
        <v>40848</v>
      </c>
      <c r="Z23" s="12">
        <v>40878</v>
      </c>
    </row>
    <row r="24" spans="2:26" x14ac:dyDescent="0.25">
      <c r="B24" s="9" t="s">
        <v>3</v>
      </c>
      <c r="C24" s="13">
        <f>IFERROR(VLOOKUP($B24,'Datenbasis 2010 2011'!$B$18:$N$24,COLUMN()-1,0),0)</f>
        <v>286.33075960570091</v>
      </c>
      <c r="D24" s="13">
        <f>IFERROR(VLOOKUP($B24,'Datenbasis 2010 2011'!$B$18:$N$24,COLUMN()-1,0),0)</f>
        <v>239.15677358317819</v>
      </c>
      <c r="E24" s="13">
        <f>IFERROR(VLOOKUP($B24,'Datenbasis 2010 2011'!$B$18:$N$24,COLUMN()-1,0),0)</f>
        <v>195.32914212469865</v>
      </c>
      <c r="F24" s="13">
        <f>IFERROR(VLOOKUP($B24,'Datenbasis 2010 2011'!$B$18:$N$24,COLUMN()-1,0),0)</f>
        <v>223.87615588854641</v>
      </c>
      <c r="G24" s="13">
        <f>IFERROR(VLOOKUP($B24,'Datenbasis 2010 2011'!$B$18:$N$24,COLUMN()-1,0),0)</f>
        <v>248.9303262428663</v>
      </c>
      <c r="H24" s="13">
        <f>IFERROR(VLOOKUP($B24,'Datenbasis 2010 2011'!$B$18:$N$24,COLUMN()-1,0),0)</f>
        <v>211.05838190862758</v>
      </c>
      <c r="I24" s="13">
        <f>IFERROR(VLOOKUP($B24,'Datenbasis 2010 2011'!$B$18:$N$24,COLUMN()-1,0),0)</f>
        <v>229.73570970793787</v>
      </c>
      <c r="J24" s="13">
        <f>IFERROR(VLOOKUP($B24,'Datenbasis 2010 2011'!$B$18:$N$24,COLUMN()-1,0),0)</f>
        <v>182.7402569658498</v>
      </c>
      <c r="K24" s="13">
        <f>IFERROR(VLOOKUP($B24,'Datenbasis 2010 2011'!$B$18:$N$24,COLUMN()-1,0),0)</f>
        <v>298.86928922391428</v>
      </c>
      <c r="L24" s="13">
        <f>IFERROR(VLOOKUP($B24,'Datenbasis 2010 2011'!$B$18:$N$24,COLUMN()-1,0),0)</f>
        <v>243.26761680959501</v>
      </c>
      <c r="M24" s="13">
        <f>IFERROR(VLOOKUP($B24,'Datenbasis 2010 2011'!$B$18:$N$24,COLUMN()-1,0),0)</f>
        <v>152.17444380016479</v>
      </c>
      <c r="N24" s="13">
        <f>IFERROR(VLOOKUP($B24,'Datenbasis 2010 2011'!$B$18:$N$24,COLUMN()-1,0),0)</f>
        <v>162.80861842707603</v>
      </c>
      <c r="O24" s="13">
        <f>IFERROR(VLOOKUP($B24,'Datenbasis 2010 2011'!$B$3:$N$10,COLUMN()-13,0),0)</f>
        <v>806</v>
      </c>
      <c r="P24" s="13">
        <f>IFERROR(VLOOKUP($B24,'Datenbasis 2010 2011'!$B$3:$N$10,COLUMN()-13,0),0)</f>
        <v>928</v>
      </c>
      <c r="Q24" s="13">
        <f>IFERROR(VLOOKUP($B24,'Datenbasis 2010 2011'!$B$3:$N$10,COLUMN()-13,0),0)</f>
        <v>840</v>
      </c>
      <c r="R24" s="13">
        <f>IFERROR(VLOOKUP($B24,'Datenbasis 2010 2011'!$B$3:$N$10,COLUMN()-13,0),0)</f>
        <v>876</v>
      </c>
      <c r="S24" s="13">
        <f>IFERROR(VLOOKUP($B24,'Datenbasis 2010 2011'!$B$3:$N$10,COLUMN()-13,0),0)</f>
        <v>941</v>
      </c>
      <c r="T24" s="13">
        <f>IFERROR(VLOOKUP($B24,'Datenbasis 2010 2011'!$B$3:$N$10,COLUMN()-13,0),0)</f>
        <v>862</v>
      </c>
      <c r="U24" s="13">
        <f>IFERROR(VLOOKUP($B24,'Datenbasis 2010 2011'!$B$3:$N$10,COLUMN()-13,0),0)</f>
        <v>950</v>
      </c>
      <c r="V24" s="13">
        <f>IFERROR(VLOOKUP($B24,'Datenbasis 2010 2011'!$B$3:$N$10,COLUMN()-13,0),0)</f>
        <v>418.5</v>
      </c>
      <c r="W24" s="13">
        <f>IFERROR(VLOOKUP($B24,'Datenbasis 2010 2011'!$B$3:$N$10,COLUMN()-13,0),0)</f>
        <v>0</v>
      </c>
      <c r="X24" s="13">
        <f>IFERROR(VLOOKUP($B24,'Datenbasis 2010 2011'!$B$3:$N$10,COLUMN()-13,0),0)</f>
        <v>0</v>
      </c>
      <c r="Y24" s="13">
        <f>IFERROR(VLOOKUP($B24,'Datenbasis 2010 2011'!$B$3:$N$10,COLUMN()-13,0),0)</f>
        <v>0</v>
      </c>
      <c r="Z24" s="13">
        <f>IFERROR(VLOOKUP($B24,'Datenbasis 2010 2011'!$B$3:$N$10,COLUMN()-13,0),0)</f>
        <v>0</v>
      </c>
    </row>
    <row r="25" spans="2:26" x14ac:dyDescent="0.25">
      <c r="B25" s="9" t="s">
        <v>4</v>
      </c>
      <c r="C25" s="13">
        <f>IFERROR(VLOOKUP($B25,'Datenbasis 2010 2011'!$B$18:$N$24,COLUMN()-1,0),0)</f>
        <v>202.72682882168036</v>
      </c>
      <c r="D25" s="13">
        <f>IFERROR(VLOOKUP($B25,'Datenbasis 2010 2011'!$B$18:$N$24,COLUMN()-1,0),0)</f>
        <v>290.79409161656542</v>
      </c>
      <c r="E25" s="13">
        <f>IFERROR(VLOOKUP($B25,'Datenbasis 2010 2011'!$B$18:$N$24,COLUMN()-1,0),0)</f>
        <v>158.34986419263282</v>
      </c>
      <c r="F25" s="13">
        <f>IFERROR(VLOOKUP($B25,'Datenbasis 2010 2011'!$B$18:$N$24,COLUMN()-1,0),0)</f>
        <v>219.82024597918638</v>
      </c>
      <c r="G25" s="13">
        <f>IFERROR(VLOOKUP($B25,'Datenbasis 2010 2011'!$B$18:$N$24,COLUMN()-1,0),0)</f>
        <v>189.75798821985535</v>
      </c>
      <c r="H25" s="13">
        <f>IFERROR(VLOOKUP($B25,'Datenbasis 2010 2011'!$B$18:$N$24,COLUMN()-1,0),0)</f>
        <v>201.51829584643087</v>
      </c>
      <c r="I25" s="13">
        <f>IFERROR(VLOOKUP($B25,'Datenbasis 2010 2011'!$B$18:$N$24,COLUMN()-1,0),0)</f>
        <v>222.73628955961789</v>
      </c>
      <c r="J25" s="13">
        <f>IFERROR(VLOOKUP($B25,'Datenbasis 2010 2011'!$B$18:$N$24,COLUMN()-1,0),0)</f>
        <v>150.93844416638692</v>
      </c>
      <c r="K25" s="13">
        <f>IFERROR(VLOOKUP($B25,'Datenbasis 2010 2011'!$B$18:$N$24,COLUMN()-1,0),0)</f>
        <v>281.71178319650869</v>
      </c>
      <c r="L25" s="13">
        <f>IFERROR(VLOOKUP($B25,'Datenbasis 2010 2011'!$B$18:$N$24,COLUMN()-1,0),0)</f>
        <v>245.41917172765284</v>
      </c>
      <c r="M25" s="13">
        <f>IFERROR(VLOOKUP($B25,'Datenbasis 2010 2011'!$B$18:$N$24,COLUMN()-1,0),0)</f>
        <v>254.73494674520097</v>
      </c>
      <c r="N25" s="13">
        <f>IFERROR(VLOOKUP($B25,'Datenbasis 2010 2011'!$B$18:$N$24,COLUMN()-1,0),0)</f>
        <v>245.00717184972686</v>
      </c>
      <c r="O25" s="13">
        <f>IFERROR(VLOOKUP($B25,'Datenbasis 2010 2011'!$B$3:$N$10,COLUMN()-13,0),0)</f>
        <v>472</v>
      </c>
      <c r="P25" s="13">
        <f>IFERROR(VLOOKUP($B25,'Datenbasis 2010 2011'!$B$3:$N$10,COLUMN()-13,0),0)</f>
        <v>449</v>
      </c>
      <c r="Q25" s="13">
        <f>IFERROR(VLOOKUP($B25,'Datenbasis 2010 2011'!$B$3:$N$10,COLUMN()-13,0),0)</f>
        <v>480</v>
      </c>
      <c r="R25" s="13">
        <f>IFERROR(VLOOKUP($B25,'Datenbasis 2010 2011'!$B$3:$N$10,COLUMN()-13,0),0)</f>
        <v>422</v>
      </c>
      <c r="S25" s="13">
        <f>IFERROR(VLOOKUP($B25,'Datenbasis 2010 2011'!$B$3:$N$10,COLUMN()-13,0),0)</f>
        <v>480</v>
      </c>
      <c r="T25" s="13">
        <f>IFERROR(VLOOKUP($B25,'Datenbasis 2010 2011'!$B$3:$N$10,COLUMN()-13,0),0)</f>
        <v>449</v>
      </c>
      <c r="U25" s="13">
        <f>IFERROR(VLOOKUP($B25,'Datenbasis 2010 2011'!$B$3:$N$10,COLUMN()-13,0),0)</f>
        <v>485</v>
      </c>
      <c r="V25" s="13">
        <f>IFERROR(VLOOKUP($B25,'Datenbasis 2010 2011'!$B$3:$N$10,COLUMN()-13,0),0)</f>
        <v>241</v>
      </c>
      <c r="W25" s="13">
        <f>IFERROR(VLOOKUP($B25,'Datenbasis 2010 2011'!$B$3:$N$10,COLUMN()-13,0),0)</f>
        <v>0</v>
      </c>
      <c r="X25" s="13">
        <f>IFERROR(VLOOKUP($B25,'Datenbasis 2010 2011'!$B$3:$N$10,COLUMN()-13,0),0)</f>
        <v>0</v>
      </c>
      <c r="Y25" s="13">
        <f>IFERROR(VLOOKUP($B25,'Datenbasis 2010 2011'!$B$3:$N$10,COLUMN()-13,0),0)</f>
        <v>0</v>
      </c>
      <c r="Z25" s="13">
        <f>IFERROR(VLOOKUP($B25,'Datenbasis 2010 2011'!$B$3:$N$10,COLUMN()-13,0),0)</f>
        <v>0</v>
      </c>
    </row>
    <row r="26" spans="2:26" x14ac:dyDescent="0.25">
      <c r="B26" s="9" t="s">
        <v>5</v>
      </c>
      <c r="C26" s="13">
        <f>IFERROR(VLOOKUP($B26,'Datenbasis 2010 2011'!$B$18:$N$24,COLUMN()-1,0),0)</f>
        <v>235.8790856654561</v>
      </c>
      <c r="D26" s="13">
        <f>IFERROR(VLOOKUP($B26,'Datenbasis 2010 2011'!$B$18:$N$24,COLUMN()-1,0),0)</f>
        <v>254.17645802179021</v>
      </c>
      <c r="E26" s="13">
        <f>IFERROR(VLOOKUP($B26,'Datenbasis 2010 2011'!$B$18:$N$24,COLUMN()-1,0),0)</f>
        <v>223.51908932767725</v>
      </c>
      <c r="F26" s="13">
        <f>IFERROR(VLOOKUP($B26,'Datenbasis 2010 2011'!$B$18:$N$24,COLUMN()-1,0),0)</f>
        <v>176.79372539445174</v>
      </c>
      <c r="G26" s="13">
        <f>IFERROR(VLOOKUP($B26,'Datenbasis 2010 2011'!$B$18:$N$24,COLUMN()-1,0),0)</f>
        <v>256.03045747245704</v>
      </c>
      <c r="H26" s="13">
        <f>IFERROR(VLOOKUP($B26,'Datenbasis 2010 2011'!$B$18:$N$24,COLUMN()-1,0),0)</f>
        <v>207.23136082033753</v>
      </c>
      <c r="I26" s="13">
        <f>IFERROR(VLOOKUP($B26,'Datenbasis 2010 2011'!$B$18:$N$24,COLUMN()-1,0),0)</f>
        <v>293.69640186773279</v>
      </c>
      <c r="J26" s="13">
        <f>IFERROR(VLOOKUP($B26,'Datenbasis 2010 2011'!$B$18:$N$24,COLUMN()-1,0),0)</f>
        <v>268.80703146458325</v>
      </c>
      <c r="K26" s="13">
        <f>IFERROR(VLOOKUP($B26,'Datenbasis 2010 2011'!$B$18:$N$24,COLUMN()-1,0),0)</f>
        <v>150.82399975585193</v>
      </c>
      <c r="L26" s="13">
        <f>IFERROR(VLOOKUP($B26,'Datenbasis 2010 2011'!$B$18:$N$24,COLUMN()-1,0),0)</f>
        <v>225.11673329874569</v>
      </c>
      <c r="M26" s="13">
        <f>IFERROR(VLOOKUP($B26,'Datenbasis 2010 2011'!$B$18:$N$24,COLUMN()-1,0),0)</f>
        <v>188.96603289895322</v>
      </c>
      <c r="N26" s="13">
        <f>IFERROR(VLOOKUP($B26,'Datenbasis 2010 2011'!$B$18:$N$24,COLUMN()-1,0),0)</f>
        <v>268.91232032227549</v>
      </c>
      <c r="O26" s="13">
        <f>IFERROR(VLOOKUP($B26,'Datenbasis 2010 2011'!$B$3:$N$10,COLUMN()-13,0),0)</f>
        <v>806.21356852931308</v>
      </c>
      <c r="P26" s="13">
        <f>IFERROR(VLOOKUP($B26,'Datenbasis 2010 2011'!$B$3:$N$10,COLUMN()-13,0),0)</f>
        <v>928.03735465559862</v>
      </c>
      <c r="Q26" s="13">
        <f>IFERROR(VLOOKUP($B26,'Datenbasis 2010 2011'!$B$3:$N$10,COLUMN()-13,0),0)</f>
        <v>839.89989928891873</v>
      </c>
      <c r="R26" s="13">
        <f>IFERROR(VLOOKUP($B26,'Datenbasis 2010 2011'!$B$3:$N$10,COLUMN()-13,0),0)</f>
        <v>876.11926633503219</v>
      </c>
      <c r="S26" s="13">
        <f>IFERROR(VLOOKUP($B26,'Datenbasis 2010 2011'!$B$3:$N$10,COLUMN()-13,0),0)</f>
        <v>940.59877315591905</v>
      </c>
      <c r="T26" s="13">
        <f>IFERROR(VLOOKUP($B26,'Datenbasis 2010 2011'!$B$3:$N$10,COLUMN()-13,0),0)</f>
        <v>862.06244087038795</v>
      </c>
      <c r="U26" s="13">
        <f>IFERROR(VLOOKUP($B26,'Datenbasis 2010 2011'!$B$3:$N$10,COLUMN()-13,0),0)</f>
        <v>950.12665181432544</v>
      </c>
      <c r="V26" s="13">
        <f>IFERROR(VLOOKUP($B26,'Datenbasis 2010 2011'!$B$3:$N$10,COLUMN()-13,0),0)</f>
        <v>418.52778710287788</v>
      </c>
      <c r="W26" s="13">
        <f>IFERROR(VLOOKUP($B26,'Datenbasis 2010 2011'!$B$3:$N$10,COLUMN()-13,0),0)</f>
        <v>0</v>
      </c>
      <c r="X26" s="13">
        <f>IFERROR(VLOOKUP($B26,'Datenbasis 2010 2011'!$B$3:$N$10,COLUMN()-13,0),0)</f>
        <v>0</v>
      </c>
      <c r="Y26" s="13">
        <f>IFERROR(VLOOKUP($B26,'Datenbasis 2010 2011'!$B$3:$N$10,COLUMN()-13,0),0)</f>
        <v>0</v>
      </c>
      <c r="Z26" s="13">
        <f>IFERROR(VLOOKUP($B26,'Datenbasis 2010 2011'!$B$3:$N$10,COLUMN()-13,0),0)</f>
        <v>0</v>
      </c>
    </row>
    <row r="27" spans="2:26" x14ac:dyDescent="0.25">
      <c r="B27" s="9" t="s">
        <v>11</v>
      </c>
      <c r="C27" s="14">
        <f>IFERROR(VLOOKUP($B27,'Datenbasis 2010 2011'!$B$18:$N$24,COLUMN()-1,0),0)</f>
        <v>0</v>
      </c>
      <c r="D27" s="14">
        <f>IFERROR(VLOOKUP($B27,'Datenbasis 2010 2011'!$B$18:$N$24,COLUMN()-1,0),0)</f>
        <v>0</v>
      </c>
      <c r="E27" s="14">
        <f>IFERROR(VLOOKUP($B27,'Datenbasis 2010 2011'!$B$18:$N$24,COLUMN()-1,0),0)</f>
        <v>0</v>
      </c>
      <c r="F27" s="14">
        <f>IFERROR(VLOOKUP($B27,'Datenbasis 2010 2011'!$B$18:$N$24,COLUMN()-1,0),0)</f>
        <v>0</v>
      </c>
      <c r="G27" s="14">
        <f>IFERROR(VLOOKUP($B27,'Datenbasis 2010 2011'!$B$18:$N$24,COLUMN()-1,0),0)</f>
        <v>0</v>
      </c>
      <c r="H27" s="14">
        <f>IFERROR(VLOOKUP($B27,'Datenbasis 2010 2011'!$B$18:$N$24,COLUMN()-1,0),0)</f>
        <v>0</v>
      </c>
      <c r="I27" s="14">
        <f>IFERROR(VLOOKUP($B27,'Datenbasis 2010 2011'!$B$18:$N$24,COLUMN()-1,0),0)</f>
        <v>0</v>
      </c>
      <c r="J27" s="14">
        <f>IFERROR(VLOOKUP($B27,'Datenbasis 2010 2011'!$B$18:$N$24,COLUMN()-1,0),0)</f>
        <v>0</v>
      </c>
      <c r="K27" s="14">
        <f>IFERROR(VLOOKUP($B27,'Datenbasis 2010 2011'!$B$18:$N$24,COLUMN()-1,0),0)</f>
        <v>0</v>
      </c>
      <c r="L27" s="14">
        <f>IFERROR(VLOOKUP($B27,'Datenbasis 2010 2011'!$B$18:$N$24,COLUMN()-1,0),0)</f>
        <v>0</v>
      </c>
      <c r="M27" s="14">
        <f>IFERROR(VLOOKUP($B27,'Datenbasis 2010 2011'!$B$18:$N$24,COLUMN()-1,0),0)</f>
        <v>0</v>
      </c>
      <c r="N27" s="14">
        <f>IFERROR(VLOOKUP($B27,'Datenbasis 2010 2011'!$B$18:$N$24,COLUMN()-1,0),0)</f>
        <v>0</v>
      </c>
      <c r="O27" s="13">
        <f>IFERROR(VLOOKUP($B27,'Datenbasis 2010 2011'!$B$3:$N$10,COLUMN()-13,0),0)</f>
        <v>876.11926633503219</v>
      </c>
      <c r="P27" s="13">
        <f>IFERROR(VLOOKUP($B27,'Datenbasis 2010 2011'!$B$3:$N$10,COLUMN()-13,0),0)</f>
        <v>940.59877315591905</v>
      </c>
      <c r="Q27" s="13">
        <f>IFERROR(VLOOKUP($B27,'Datenbasis 2010 2011'!$B$3:$N$10,COLUMN()-13,0),0)</f>
        <v>862.06244087038795</v>
      </c>
      <c r="R27" s="13">
        <f>IFERROR(VLOOKUP($B27,'Datenbasis 2010 2011'!$B$3:$N$10,COLUMN()-13,0),0)</f>
        <v>950.12665181432544</v>
      </c>
      <c r="S27" s="13">
        <f>IFERROR(VLOOKUP($B27,'Datenbasis 2010 2011'!$B$3:$N$10,COLUMN()-13,0),0)</f>
        <v>418.52778710287788</v>
      </c>
      <c r="T27" s="13">
        <f>IFERROR(VLOOKUP($B27,'Datenbasis 2010 2011'!$B$3:$N$10,COLUMN()-13,0),0)</f>
        <v>940.59877315591905</v>
      </c>
      <c r="U27" s="13">
        <f>IFERROR(VLOOKUP($B27,'Datenbasis 2010 2011'!$B$3:$N$10,COLUMN()-13,0),0)</f>
        <v>862.06244087038795</v>
      </c>
      <c r="V27" s="13">
        <f>IFERROR(VLOOKUP($B27,'Datenbasis 2010 2011'!$B$3:$N$10,COLUMN()-13,0),0)</f>
        <v>950.12665181432544</v>
      </c>
      <c r="W27" s="13">
        <f>IFERROR(VLOOKUP($B27,'Datenbasis 2010 2011'!$B$3:$N$10,COLUMN()-13,0),0)</f>
        <v>0</v>
      </c>
      <c r="X27" s="13">
        <f>IFERROR(VLOOKUP($B27,'Datenbasis 2010 2011'!$B$3:$N$10,COLUMN()-13,0),0)</f>
        <v>0</v>
      </c>
      <c r="Y27" s="13">
        <f>IFERROR(VLOOKUP($B27,'Datenbasis 2010 2011'!$B$3:$N$10,COLUMN()-13,0),0)</f>
        <v>0</v>
      </c>
      <c r="Z27" s="13">
        <f>IFERROR(VLOOKUP($B27,'Datenbasis 2010 2011'!$B$3:$N$10,COLUMN()-13,0),0)</f>
        <v>0</v>
      </c>
    </row>
    <row r="28" spans="2:26" x14ac:dyDescent="0.25">
      <c r="B28" s="9" t="s">
        <v>6</v>
      </c>
      <c r="C28" s="13">
        <f>IFERROR(VLOOKUP($B28,'Datenbasis 2010 2011'!$B$18:$N$24,COLUMN()-1,0),0)</f>
        <v>244.57686086611528</v>
      </c>
      <c r="D28" s="13">
        <f>IFERROR(VLOOKUP($B28,'Datenbasis 2010 2011'!$B$18:$N$24,COLUMN()-1,0),0)</f>
        <v>256.08996856593524</v>
      </c>
      <c r="E28" s="13">
        <f>IFERROR(VLOOKUP($B28,'Datenbasis 2010 2011'!$B$18:$N$24,COLUMN()-1,0),0)</f>
        <v>226.0734885708182</v>
      </c>
      <c r="F28" s="13">
        <f>IFERROR(VLOOKUP($B28,'Datenbasis 2010 2011'!$B$18:$N$24,COLUMN()-1,0),0)</f>
        <v>167.41843928342539</v>
      </c>
      <c r="G28" s="13">
        <f>IFERROR(VLOOKUP($B28,'Datenbasis 2010 2011'!$B$18:$N$24,COLUMN()-1,0),0)</f>
        <v>219.86144596697898</v>
      </c>
      <c r="H28" s="13">
        <f>IFERROR(VLOOKUP($B28,'Datenbasis 2010 2011'!$B$18:$N$24,COLUMN()-1,0),0)</f>
        <v>266.93472090823082</v>
      </c>
      <c r="I28" s="13">
        <f>IFERROR(VLOOKUP($B28,'Datenbasis 2010 2011'!$B$18:$N$24,COLUMN()-1,0),0)</f>
        <v>236.07593005157628</v>
      </c>
      <c r="J28" s="13">
        <f>IFERROR(VLOOKUP($B28,'Datenbasis 2010 2011'!$B$18:$N$24,COLUMN()-1,0),0)</f>
        <v>151.88146610919523</v>
      </c>
      <c r="K28" s="13">
        <f>IFERROR(VLOOKUP($B28,'Datenbasis 2010 2011'!$B$18:$N$24,COLUMN()-1,0),0)</f>
        <v>246.80166020691547</v>
      </c>
      <c r="L28" s="13">
        <f>IFERROR(VLOOKUP($B28,'Datenbasis 2010 2011'!$B$18:$N$24,COLUMN()-1,0),0)</f>
        <v>173.9234595782342</v>
      </c>
      <c r="M28" s="13">
        <f>IFERROR(VLOOKUP($B28,'Datenbasis 2010 2011'!$B$18:$N$24,COLUMN()-1,0),0)</f>
        <v>165.25315103610339</v>
      </c>
      <c r="N28" s="13">
        <f>IFERROR(VLOOKUP($B28,'Datenbasis 2010 2011'!$B$18:$N$24,COLUMN()-1,0),0)</f>
        <v>173.16812646870326</v>
      </c>
      <c r="O28" s="13">
        <f>IFERROR(VLOOKUP($B28,'Datenbasis 2010 2011'!$B$3:$N$10,COLUMN()-13,0),0)</f>
        <v>897.4089785454878</v>
      </c>
      <c r="P28" s="13">
        <f>IFERROR(VLOOKUP($B28,'Datenbasis 2010 2011'!$B$3:$N$10,COLUMN()-13,0),0)</f>
        <v>929.39848017822806</v>
      </c>
      <c r="Q28" s="13">
        <f>IFERROR(VLOOKUP($B28,'Datenbasis 2010 2011'!$B$3:$N$10,COLUMN()-13,0),0)</f>
        <v>964.9037141026032</v>
      </c>
      <c r="R28" s="13">
        <f>IFERROR(VLOOKUP($B28,'Datenbasis 2010 2011'!$B$3:$N$10,COLUMN()-13,0),0)</f>
        <v>852.1622363963744</v>
      </c>
      <c r="S28" s="13">
        <f>IFERROR(VLOOKUP($B28,'Datenbasis 2010 2011'!$B$3:$N$10,COLUMN()-13,0),0)</f>
        <v>944.4685201574755</v>
      </c>
      <c r="T28" s="13">
        <f>IFERROR(VLOOKUP($B28,'Datenbasis 2010 2011'!$B$3:$N$10,COLUMN()-13,0),0)</f>
        <v>898.94711142307813</v>
      </c>
      <c r="U28" s="13">
        <f>IFERROR(VLOOKUP($B28,'Datenbasis 2010 2011'!$B$3:$N$10,COLUMN()-13,0),0)</f>
        <v>960.41749320963163</v>
      </c>
      <c r="V28" s="13">
        <f>IFERROR(VLOOKUP($B28,'Datenbasis 2010 2011'!$B$3:$N$10,COLUMN()-13,0),0)</f>
        <v>422.08319345683157</v>
      </c>
      <c r="W28" s="13">
        <f>IFERROR(VLOOKUP($B28,'Datenbasis 2010 2011'!$B$3:$N$10,COLUMN()-13,0),0)</f>
        <v>0</v>
      </c>
      <c r="X28" s="13">
        <f>IFERROR(VLOOKUP($B28,'Datenbasis 2010 2011'!$B$3:$N$10,COLUMN()-13,0),0)</f>
        <v>0</v>
      </c>
      <c r="Y28" s="13">
        <f>IFERROR(VLOOKUP($B28,'Datenbasis 2010 2011'!$B$3:$N$10,COLUMN()-13,0),0)</f>
        <v>0</v>
      </c>
      <c r="Z28" s="13">
        <f>IFERROR(VLOOKUP($B28,'Datenbasis 2010 2011'!$B$3:$N$10,COLUMN()-13,0),0)</f>
        <v>0</v>
      </c>
    </row>
    <row r="29" spans="2:26" x14ac:dyDescent="0.25">
      <c r="B29" s="9" t="s">
        <v>7</v>
      </c>
      <c r="C29" s="13">
        <f>IFERROR(VLOOKUP($B29,'Datenbasis 2010 2011'!$B$18:$N$24,COLUMN()-1,0),0)</f>
        <v>278.63551744132815</v>
      </c>
      <c r="D29" s="13">
        <f>IFERROR(VLOOKUP($B29,'Datenbasis 2010 2011'!$B$18:$N$24,COLUMN()-1,0),0)</f>
        <v>174.83443708609272</v>
      </c>
      <c r="E29" s="13">
        <f>IFERROR(VLOOKUP($B29,'Datenbasis 2010 2011'!$B$18:$N$24,COLUMN()-1,0),0)</f>
        <v>222.79580065309608</v>
      </c>
      <c r="F29" s="13">
        <f>IFERROR(VLOOKUP($B29,'Datenbasis 2010 2011'!$B$18:$N$24,COLUMN()-1,0),0)</f>
        <v>271.18289742728967</v>
      </c>
      <c r="G29" s="13">
        <f>IFERROR(VLOOKUP($B29,'Datenbasis 2010 2011'!$B$18:$N$24,COLUMN()-1,0),0)</f>
        <v>218.29126865443891</v>
      </c>
      <c r="H29" s="13">
        <f>IFERROR(VLOOKUP($B29,'Datenbasis 2010 2011'!$B$18:$N$24,COLUMN()-1,0),0)</f>
        <v>267.98760948515275</v>
      </c>
      <c r="I29" s="13">
        <f>IFERROR(VLOOKUP($B29,'Datenbasis 2010 2011'!$B$18:$N$24,COLUMN()-1,0),0)</f>
        <v>167.42759483626818</v>
      </c>
      <c r="J29" s="13">
        <f>IFERROR(VLOOKUP($B29,'Datenbasis 2010 2011'!$B$18:$N$24,COLUMN()-1,0),0)</f>
        <v>183.68327890865811</v>
      </c>
      <c r="K29" s="13">
        <f>IFERROR(VLOOKUP($B29,'Datenbasis 2010 2011'!$B$18:$N$24,COLUMN()-1,0),0)</f>
        <v>285.63951536606953</v>
      </c>
      <c r="L29" s="13">
        <f>IFERROR(VLOOKUP($B29,'Datenbasis 2010 2011'!$B$18:$N$24,COLUMN()-1,0),0)</f>
        <v>219.22971282082582</v>
      </c>
      <c r="M29" s="13">
        <f>IFERROR(VLOOKUP($B29,'Datenbasis 2010 2011'!$B$18:$N$24,COLUMN()-1,0),0)</f>
        <v>250.20294808801538</v>
      </c>
      <c r="N29" s="13">
        <f>IFERROR(VLOOKUP($B29,'Datenbasis 2010 2011'!$B$18:$N$24,COLUMN()-1,0),0)</f>
        <v>286.6924039429914</v>
      </c>
      <c r="O29" s="13">
        <f>IFERROR(VLOOKUP($B29,'Datenbasis 2010 2011'!$B$3:$N$10,COLUMN()-13,0),0)</f>
        <v>959.8132267220069</v>
      </c>
      <c r="P29" s="13">
        <f>IFERROR(VLOOKUP($B29,'Datenbasis 2010 2011'!$B$3:$N$10,COLUMN()-13,0),0)</f>
        <v>898.02545243690292</v>
      </c>
      <c r="Q29" s="13">
        <f>IFERROR(VLOOKUP($B29,'Datenbasis 2010 2011'!$B$3:$N$10,COLUMN()-13,0),0)</f>
        <v>970.43977172154905</v>
      </c>
      <c r="R29" s="13">
        <f>IFERROR(VLOOKUP($B29,'Datenbasis 2010 2011'!$B$3:$N$10,COLUMN()-13,0),0)</f>
        <v>964.56190679647204</v>
      </c>
      <c r="S29" s="13">
        <f>IFERROR(VLOOKUP($B29,'Datenbasis 2010 2011'!$B$3:$N$10,COLUMN()-13,0),0)</f>
        <v>830.43916135135964</v>
      </c>
      <c r="T29" s="13">
        <f>IFERROR(VLOOKUP($B29,'Datenbasis 2010 2011'!$B$3:$N$10,COLUMN()-13,0),0)</f>
        <v>941.09317300943019</v>
      </c>
      <c r="U29" s="13">
        <f>IFERROR(VLOOKUP($B29,'Datenbasis 2010 2011'!$B$3:$N$10,COLUMN()-13,0),0)</f>
        <v>825.14114810632645</v>
      </c>
      <c r="V29" s="13">
        <f>IFERROR(VLOOKUP($B29,'Datenbasis 2010 2011'!$B$3:$N$10,COLUMN()-13,0),0)</f>
        <v>401.11392559587392</v>
      </c>
      <c r="W29" s="13">
        <f>IFERROR(VLOOKUP($B29,'Datenbasis 2010 2011'!$B$3:$N$10,COLUMN()-13,0),0)</f>
        <v>0</v>
      </c>
      <c r="X29" s="13">
        <f>IFERROR(VLOOKUP($B29,'Datenbasis 2010 2011'!$B$3:$N$10,COLUMN()-13,0),0)</f>
        <v>0</v>
      </c>
      <c r="Y29" s="13">
        <f>IFERROR(VLOOKUP($B29,'Datenbasis 2010 2011'!$B$3:$N$10,COLUMN()-13,0),0)</f>
        <v>0</v>
      </c>
      <c r="Z29" s="13">
        <f>IFERROR(VLOOKUP($B29,'Datenbasis 2010 2011'!$B$3:$N$10,COLUMN()-13,0),0)</f>
        <v>0</v>
      </c>
    </row>
    <row r="30" spans="2:26" x14ac:dyDescent="0.25">
      <c r="B30" s="9" t="s">
        <v>8</v>
      </c>
      <c r="C30" s="13">
        <f>IFERROR(VLOOKUP($B30,'Datenbasis 2010 2011'!$B$18:$N$24,COLUMN()-1,0),0)</f>
        <v>240.12268440809351</v>
      </c>
      <c r="D30" s="13">
        <f>IFERROR(VLOOKUP($B30,'Datenbasis 2010 2011'!$B$18:$N$24,COLUMN()-1,0),0)</f>
        <v>262.823877681814</v>
      </c>
      <c r="E30" s="13">
        <f>IFERROR(VLOOKUP($B30,'Datenbasis 2010 2011'!$B$18:$N$24,COLUMN()-1,0),0)</f>
        <v>255.63219092379529</v>
      </c>
      <c r="F30" s="13">
        <f>IFERROR(VLOOKUP($B30,'Datenbasis 2010 2011'!$B$18:$N$24,COLUMN()-1,0),0)</f>
        <v>289.81444746238594</v>
      </c>
      <c r="G30" s="13">
        <f>IFERROR(VLOOKUP($B30,'Datenbasis 2010 2011'!$B$18:$N$24,COLUMN()-1,0),0)</f>
        <v>238.43348490859705</v>
      </c>
      <c r="H30" s="13">
        <f>IFERROR(VLOOKUP($B30,'Datenbasis 2010 2011'!$B$18:$N$24,COLUMN()-1,0),0)</f>
        <v>197.11447492904446</v>
      </c>
      <c r="I30" s="13">
        <f>IFERROR(VLOOKUP($B30,'Datenbasis 2010 2011'!$B$18:$N$24,COLUMN()-1,0),0)</f>
        <v>208.35749382000182</v>
      </c>
      <c r="J30" s="13">
        <f>IFERROR(VLOOKUP($B30,'Datenbasis 2010 2011'!$B$18:$N$24,COLUMN()-1,0),0)</f>
        <v>285.0352488784448</v>
      </c>
      <c r="K30" s="13">
        <f>IFERROR(VLOOKUP($B30,'Datenbasis 2010 2011'!$B$18:$N$24,COLUMN()-1,0),0)</f>
        <v>181.93914609210486</v>
      </c>
      <c r="L30" s="13">
        <f>IFERROR(VLOOKUP($B30,'Datenbasis 2010 2011'!$B$18:$N$24,COLUMN()-1,0),0)</f>
        <v>161.02328562273019</v>
      </c>
      <c r="M30" s="13">
        <f>IFERROR(VLOOKUP($B30,'Datenbasis 2010 2011'!$B$18:$N$24,COLUMN()-1,0),0)</f>
        <v>237.51335184789576</v>
      </c>
      <c r="N30" s="13">
        <f>IFERROR(VLOOKUP($B30,'Datenbasis 2010 2011'!$B$18:$N$24,COLUMN()-1,0),0)</f>
        <v>272.32734153263954</v>
      </c>
      <c r="O30" s="13">
        <f>IFERROR(VLOOKUP($B30,'Datenbasis 2010 2011'!$B$3:$N$10,COLUMN()-13,0),0)</f>
        <v>851.50303659169288</v>
      </c>
      <c r="P30" s="13">
        <f>IFERROR(VLOOKUP($B30,'Datenbasis 2010 2011'!$B$3:$N$10,COLUMN()-13,0),0)</f>
        <v>857.30765709402749</v>
      </c>
      <c r="Q30" s="13">
        <f>IFERROR(VLOOKUP($B30,'Datenbasis 2010 2011'!$B$3:$N$10,COLUMN()-13,0),0)</f>
        <v>993.39579454939417</v>
      </c>
      <c r="R30" s="13">
        <f>IFERROR(VLOOKUP($B30,'Datenbasis 2010 2011'!$B$3:$N$10,COLUMN()-13,0),0)</f>
        <v>981.56071657460245</v>
      </c>
      <c r="S30" s="13">
        <f>IFERROR(VLOOKUP($B30,'Datenbasis 2010 2011'!$B$3:$N$10,COLUMN()-13,0),0)</f>
        <v>957.02383495590072</v>
      </c>
      <c r="T30" s="13">
        <f>IFERROR(VLOOKUP($B30,'Datenbasis 2010 2011'!$B$3:$N$10,COLUMN()-13,0),0)</f>
        <v>923.18491164891509</v>
      </c>
      <c r="U30" s="13">
        <f>IFERROR(VLOOKUP($B30,'Datenbasis 2010 2011'!$B$3:$N$10,COLUMN()-13,0),0)</f>
        <v>909.82390820032356</v>
      </c>
      <c r="V30" s="13">
        <f>IFERROR(VLOOKUP($B30,'Datenbasis 2010 2011'!$B$3:$N$10,COLUMN()-13,0),0)</f>
        <v>453.06863612781149</v>
      </c>
      <c r="W30" s="13">
        <f>IFERROR(VLOOKUP($B30,'Datenbasis 2010 2011'!$B$3:$N$10,COLUMN()-13,0),0)</f>
        <v>0</v>
      </c>
      <c r="X30" s="13">
        <f>IFERROR(VLOOKUP($B30,'Datenbasis 2010 2011'!$B$3:$N$10,COLUMN()-13,0),0)</f>
        <v>0</v>
      </c>
      <c r="Y30" s="13">
        <f>IFERROR(VLOOKUP($B30,'Datenbasis 2010 2011'!$B$3:$N$10,COLUMN()-13,0),0)</f>
        <v>0</v>
      </c>
      <c r="Z30" s="13">
        <f>IFERROR(VLOOKUP($B30,'Datenbasis 2010 2011'!$B$3:$N$10,COLUMN()-13,0),0)</f>
        <v>0</v>
      </c>
    </row>
    <row r="32" spans="2:26" x14ac:dyDescent="0.25">
      <c r="B32" s="17" t="s">
        <v>14</v>
      </c>
      <c r="C32" s="16">
        <v>2010</v>
      </c>
      <c r="D32" s="16">
        <v>2011</v>
      </c>
    </row>
    <row r="33" spans="2:4" x14ac:dyDescent="0.25">
      <c r="B33" s="9" t="s">
        <v>3</v>
      </c>
      <c r="C33" s="7">
        <f>SUM(C24:N24)</f>
        <v>2674.2774742881556</v>
      </c>
      <c r="D33" s="7">
        <f>SUM(O24:Z24)</f>
        <v>6621.5</v>
      </c>
    </row>
    <row r="34" spans="2:4" x14ac:dyDescent="0.25">
      <c r="B34" s="9" t="s">
        <v>4</v>
      </c>
      <c r="C34" s="7">
        <f t="shared" ref="C34:C39" si="2">SUM(C25:N25)</f>
        <v>2663.5151219214458</v>
      </c>
      <c r="D34" s="7">
        <f t="shared" ref="D34:D39" si="3">SUM(O25:Z25)</f>
        <v>3478</v>
      </c>
    </row>
    <row r="35" spans="2:4" x14ac:dyDescent="0.25">
      <c r="B35" s="9" t="s">
        <v>5</v>
      </c>
      <c r="C35" s="7">
        <f t="shared" si="2"/>
        <v>2749.9526963103126</v>
      </c>
      <c r="D35" s="7">
        <f t="shared" si="3"/>
        <v>6621.585741752373</v>
      </c>
    </row>
    <row r="36" spans="2:4" x14ac:dyDescent="0.25">
      <c r="B36" s="9" t="s">
        <v>11</v>
      </c>
      <c r="C36" s="14">
        <f t="shared" si="2"/>
        <v>0</v>
      </c>
      <c r="D36" s="7">
        <f t="shared" si="3"/>
        <v>6800.2227851191756</v>
      </c>
    </row>
    <row r="37" spans="2:4" x14ac:dyDescent="0.25">
      <c r="B37" s="9" t="s">
        <v>6</v>
      </c>
      <c r="C37" s="7">
        <f t="shared" si="2"/>
        <v>2528.0587176122312</v>
      </c>
      <c r="D37" s="7">
        <f t="shared" si="3"/>
        <v>6869.7897274697107</v>
      </c>
    </row>
    <row r="38" spans="2:4" x14ac:dyDescent="0.25">
      <c r="B38" s="9" t="s">
        <v>7</v>
      </c>
      <c r="C38" s="7">
        <f t="shared" si="2"/>
        <v>2826.6029847102268</v>
      </c>
      <c r="D38" s="7">
        <f t="shared" si="3"/>
        <v>6790.6277657399214</v>
      </c>
    </row>
    <row r="39" spans="2:4" x14ac:dyDescent="0.25">
      <c r="B39" s="9" t="s">
        <v>8</v>
      </c>
      <c r="C39" s="7">
        <f t="shared" si="2"/>
        <v>2830.1370281075469</v>
      </c>
      <c r="D39" s="7">
        <f t="shared" si="3"/>
        <v>6926.8684957426667</v>
      </c>
    </row>
  </sheetData>
  <pageMargins left="0.70866141732283472" right="0.70866141732283472" top="0.78740157480314965" bottom="0.78740157480314965" header="0.31496062992125984" footer="0.31496062992125984"/>
  <pageSetup paperSize="9" scale="70" orientation="landscape" r:id="rId1"/>
  <headerFooter>
    <oddFooter>&amp;L&amp;F/&amp;A&amp;CRichard Brander&amp;RSeite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Z39"/>
  <sheetViews>
    <sheetView workbookViewId="0">
      <selection activeCell="B24" sqref="B24"/>
    </sheetView>
  </sheetViews>
  <sheetFormatPr baseColWidth="10" defaultColWidth="11.42578125" defaultRowHeight="15" x14ac:dyDescent="0.25"/>
  <cols>
    <col min="1" max="1" width="4.7109375" customWidth="1"/>
    <col min="2" max="2" width="23.7109375" bestFit="1" customWidth="1"/>
  </cols>
  <sheetData>
    <row r="2" spans="2:26" s="8" customFormat="1" ht="18.75" x14ac:dyDescent="0.3">
      <c r="C2" s="8" t="s">
        <v>12</v>
      </c>
      <c r="N2" s="10" t="s">
        <v>1</v>
      </c>
    </row>
    <row r="3" spans="2:26" x14ac:dyDescent="0.25">
      <c r="C3" s="12">
        <v>40179</v>
      </c>
      <c r="D3" s="12">
        <v>40210</v>
      </c>
      <c r="E3" s="12">
        <v>40238</v>
      </c>
      <c r="F3" s="12">
        <v>40269</v>
      </c>
      <c r="G3" s="12">
        <v>40299</v>
      </c>
      <c r="H3" s="12">
        <v>40330</v>
      </c>
      <c r="I3" s="12">
        <v>40360</v>
      </c>
      <c r="J3" s="12">
        <v>40391</v>
      </c>
      <c r="K3" s="12">
        <v>40422</v>
      </c>
      <c r="L3" s="12">
        <v>40452</v>
      </c>
      <c r="M3" s="12">
        <v>40483</v>
      </c>
      <c r="N3" s="12">
        <v>40513</v>
      </c>
      <c r="O3" s="12">
        <v>40544</v>
      </c>
      <c r="P3" s="12">
        <v>40575</v>
      </c>
      <c r="Q3" s="12">
        <v>40603</v>
      </c>
      <c r="R3" s="12">
        <v>40634</v>
      </c>
      <c r="S3" s="12">
        <v>40664</v>
      </c>
      <c r="T3" s="12">
        <v>40695</v>
      </c>
      <c r="U3" s="12">
        <v>40725</v>
      </c>
      <c r="V3" s="12">
        <v>40756</v>
      </c>
      <c r="W3" s="12">
        <v>40787</v>
      </c>
      <c r="X3" s="12">
        <v>40817</v>
      </c>
      <c r="Y3" s="12">
        <v>40848</v>
      </c>
      <c r="Z3" s="12">
        <v>40878</v>
      </c>
    </row>
    <row r="4" spans="2:26" x14ac:dyDescent="0.25">
      <c r="B4" s="9" t="s">
        <v>3</v>
      </c>
      <c r="C4" s="7">
        <f>VLOOKUP($B4,'Datenbasis 2010 2011'!$B$18:$N$24,COLUMN()-1,0)</f>
        <v>286.33075960570091</v>
      </c>
      <c r="D4" s="7">
        <f>VLOOKUP($B4,'Datenbasis 2010 2011'!$B$18:$N$24,COLUMN()-1,0)</f>
        <v>239.15677358317819</v>
      </c>
      <c r="E4" s="7">
        <f>VLOOKUP($B4,'Datenbasis 2010 2011'!$B$18:$N$24,COLUMN()-1,0)</f>
        <v>195.32914212469865</v>
      </c>
      <c r="F4" s="7">
        <f>VLOOKUP($B4,'Datenbasis 2010 2011'!$B$18:$N$24,COLUMN()-1,0)</f>
        <v>223.87615588854641</v>
      </c>
      <c r="G4" s="7">
        <f>VLOOKUP($B4,'Datenbasis 2010 2011'!$B$18:$N$24,COLUMN()-1,0)</f>
        <v>248.9303262428663</v>
      </c>
      <c r="H4" s="7">
        <f>VLOOKUP($B4,'Datenbasis 2010 2011'!$B$18:$N$24,COLUMN()-1,0)</f>
        <v>211.05838190862758</v>
      </c>
      <c r="I4" s="7">
        <f>VLOOKUP($B4,'Datenbasis 2010 2011'!$B$18:$N$24,COLUMN()-1,0)</f>
        <v>229.73570970793787</v>
      </c>
      <c r="J4" s="7">
        <f>VLOOKUP($B4,'Datenbasis 2010 2011'!$B$18:$N$24,COLUMN()-1,0)</f>
        <v>182.7402569658498</v>
      </c>
      <c r="K4" s="7">
        <f>VLOOKUP($B4,'Datenbasis 2010 2011'!$B$18:$N$24,COLUMN()-1,0)</f>
        <v>298.86928922391428</v>
      </c>
      <c r="L4" s="7">
        <f>VLOOKUP($B4,'Datenbasis 2010 2011'!$B$18:$N$24,COLUMN()-1,0)</f>
        <v>243.26761680959501</v>
      </c>
      <c r="M4" s="7">
        <f>VLOOKUP($B4,'Datenbasis 2010 2011'!$B$18:$N$24,COLUMN()-1,0)</f>
        <v>152.17444380016479</v>
      </c>
      <c r="N4" s="7">
        <f>VLOOKUP($B4,'Datenbasis 2010 2011'!$B$18:$N$24,COLUMN()-1,0)</f>
        <v>162.80861842707603</v>
      </c>
      <c r="O4" s="7">
        <f>VLOOKUP($B4,'Datenbasis 2010 2011'!$B$3:$N$10,COLUMN()-13,0)</f>
        <v>806</v>
      </c>
      <c r="P4" s="7">
        <f>VLOOKUP($B4,'Datenbasis 2010 2011'!$B$3:$N$10,COLUMN()-13,0)</f>
        <v>928</v>
      </c>
      <c r="Q4" s="7">
        <f>VLOOKUP($B4,'Datenbasis 2010 2011'!$B$3:$N$10,COLUMN()-13,0)</f>
        <v>840</v>
      </c>
      <c r="R4" s="7">
        <f>VLOOKUP($B4,'Datenbasis 2010 2011'!$B$3:$N$10,COLUMN()-13,0)</f>
        <v>876</v>
      </c>
      <c r="S4" s="7">
        <f>VLOOKUP($B4,'Datenbasis 2010 2011'!$B$3:$N$10,COLUMN()-13,0)</f>
        <v>941</v>
      </c>
      <c r="T4" s="7">
        <f>VLOOKUP($B4,'Datenbasis 2010 2011'!$B$3:$N$10,COLUMN()-13,0)</f>
        <v>862</v>
      </c>
      <c r="U4" s="7">
        <f>VLOOKUP($B4,'Datenbasis 2010 2011'!$B$3:$N$10,COLUMN()-13,0)</f>
        <v>950</v>
      </c>
      <c r="V4" s="7">
        <f>VLOOKUP($B4,'Datenbasis 2010 2011'!$B$3:$N$10,COLUMN()-13,0)</f>
        <v>418.5</v>
      </c>
      <c r="W4" s="7">
        <f>VLOOKUP($B4,'Datenbasis 2010 2011'!$B$3:$N$10,COLUMN()-13,0)</f>
        <v>0</v>
      </c>
      <c r="X4" s="7">
        <f>VLOOKUP($B4,'Datenbasis 2010 2011'!$B$3:$N$10,COLUMN()-13,0)</f>
        <v>0</v>
      </c>
      <c r="Y4" s="7">
        <f>VLOOKUP($B4,'Datenbasis 2010 2011'!$B$3:$N$10,COLUMN()-13,0)</f>
        <v>0</v>
      </c>
      <c r="Z4" s="7">
        <f>VLOOKUP($B4,'Datenbasis 2010 2011'!$B$3:$N$10,COLUMN()-13,0)</f>
        <v>0</v>
      </c>
    </row>
    <row r="5" spans="2:26" x14ac:dyDescent="0.25">
      <c r="B5" s="9" t="s">
        <v>4</v>
      </c>
      <c r="C5" s="7">
        <f>VLOOKUP($B5,'Datenbasis 2010 2011'!$B$18:$N$24,COLUMN()-1,0)</f>
        <v>202.72682882168036</v>
      </c>
      <c r="D5" s="7">
        <f>VLOOKUP($B5,'Datenbasis 2010 2011'!$B$18:$N$24,COLUMN()-1,0)</f>
        <v>290.79409161656542</v>
      </c>
      <c r="E5" s="7">
        <f>VLOOKUP($B5,'Datenbasis 2010 2011'!$B$18:$N$24,COLUMN()-1,0)</f>
        <v>158.34986419263282</v>
      </c>
      <c r="F5" s="7">
        <f>VLOOKUP($B5,'Datenbasis 2010 2011'!$B$18:$N$24,COLUMN()-1,0)</f>
        <v>219.82024597918638</v>
      </c>
      <c r="G5" s="7">
        <f>VLOOKUP($B5,'Datenbasis 2010 2011'!$B$18:$N$24,COLUMN()-1,0)</f>
        <v>189.75798821985535</v>
      </c>
      <c r="H5" s="7">
        <f>VLOOKUP($B5,'Datenbasis 2010 2011'!$B$18:$N$24,COLUMN()-1,0)</f>
        <v>201.51829584643087</v>
      </c>
      <c r="I5" s="7">
        <f>VLOOKUP($B5,'Datenbasis 2010 2011'!$B$18:$N$24,COLUMN()-1,0)</f>
        <v>222.73628955961789</v>
      </c>
      <c r="J5" s="7">
        <f>VLOOKUP($B5,'Datenbasis 2010 2011'!$B$18:$N$24,COLUMN()-1,0)</f>
        <v>150.93844416638692</v>
      </c>
      <c r="K5" s="7">
        <f>VLOOKUP($B5,'Datenbasis 2010 2011'!$B$18:$N$24,COLUMN()-1,0)</f>
        <v>281.71178319650869</v>
      </c>
      <c r="L5" s="7">
        <f>VLOOKUP($B5,'Datenbasis 2010 2011'!$B$18:$N$24,COLUMN()-1,0)</f>
        <v>245.41917172765284</v>
      </c>
      <c r="M5" s="7">
        <f>VLOOKUP($B5,'Datenbasis 2010 2011'!$B$18:$N$24,COLUMN()-1,0)</f>
        <v>254.73494674520097</v>
      </c>
      <c r="N5" s="7">
        <f>VLOOKUP($B5,'Datenbasis 2010 2011'!$B$18:$N$24,COLUMN()-1,0)</f>
        <v>245.00717184972686</v>
      </c>
      <c r="O5" s="7">
        <f>VLOOKUP($B5,'Datenbasis 2010 2011'!$B$3:$N$10,COLUMN()-13,0)</f>
        <v>472</v>
      </c>
      <c r="P5" s="7">
        <f>VLOOKUP($B5,'Datenbasis 2010 2011'!$B$3:$N$10,COLUMN()-13,0)</f>
        <v>449</v>
      </c>
      <c r="Q5" s="7">
        <f>VLOOKUP($B5,'Datenbasis 2010 2011'!$B$3:$N$10,COLUMN()-13,0)</f>
        <v>480</v>
      </c>
      <c r="R5" s="7">
        <f>VLOOKUP($B5,'Datenbasis 2010 2011'!$B$3:$N$10,COLUMN()-13,0)</f>
        <v>422</v>
      </c>
      <c r="S5" s="7">
        <f>VLOOKUP($B5,'Datenbasis 2010 2011'!$B$3:$N$10,COLUMN()-13,0)</f>
        <v>480</v>
      </c>
      <c r="T5" s="7">
        <f>VLOOKUP($B5,'Datenbasis 2010 2011'!$B$3:$N$10,COLUMN()-13,0)</f>
        <v>449</v>
      </c>
      <c r="U5" s="7">
        <f>VLOOKUP($B5,'Datenbasis 2010 2011'!$B$3:$N$10,COLUMN()-13,0)</f>
        <v>485</v>
      </c>
      <c r="V5" s="7">
        <f>VLOOKUP($B5,'Datenbasis 2010 2011'!$B$3:$N$10,COLUMN()-13,0)</f>
        <v>241</v>
      </c>
      <c r="W5" s="7">
        <f>VLOOKUP($B5,'Datenbasis 2010 2011'!$B$3:$N$10,COLUMN()-13,0)</f>
        <v>0</v>
      </c>
      <c r="X5" s="7">
        <f>VLOOKUP($B5,'Datenbasis 2010 2011'!$B$3:$N$10,COLUMN()-13,0)</f>
        <v>0</v>
      </c>
      <c r="Y5" s="7">
        <f>VLOOKUP($B5,'Datenbasis 2010 2011'!$B$3:$N$10,COLUMN()-13,0)</f>
        <v>0</v>
      </c>
      <c r="Z5" s="7">
        <f>VLOOKUP($B5,'Datenbasis 2010 2011'!$B$3:$N$10,COLUMN()-13,0)</f>
        <v>0</v>
      </c>
    </row>
    <row r="6" spans="2:26" x14ac:dyDescent="0.25">
      <c r="B6" s="9" t="s">
        <v>5</v>
      </c>
      <c r="C6" s="7">
        <f>VLOOKUP($B6,'Datenbasis 2010 2011'!$B$18:$N$24,COLUMN()-1,0)</f>
        <v>235.8790856654561</v>
      </c>
      <c r="D6" s="7">
        <f>VLOOKUP($B6,'Datenbasis 2010 2011'!$B$18:$N$24,COLUMN()-1,0)</f>
        <v>254.17645802179021</v>
      </c>
      <c r="E6" s="7">
        <f>VLOOKUP($B6,'Datenbasis 2010 2011'!$B$18:$N$24,COLUMN()-1,0)</f>
        <v>223.51908932767725</v>
      </c>
      <c r="F6" s="7">
        <f>VLOOKUP($B6,'Datenbasis 2010 2011'!$B$18:$N$24,COLUMN()-1,0)</f>
        <v>176.79372539445174</v>
      </c>
      <c r="G6" s="7">
        <f>VLOOKUP($B6,'Datenbasis 2010 2011'!$B$18:$N$24,COLUMN()-1,0)</f>
        <v>256.03045747245704</v>
      </c>
      <c r="H6" s="7">
        <f>VLOOKUP($B6,'Datenbasis 2010 2011'!$B$18:$N$24,COLUMN()-1,0)</f>
        <v>207.23136082033753</v>
      </c>
      <c r="I6" s="7">
        <f>VLOOKUP($B6,'Datenbasis 2010 2011'!$B$18:$N$24,COLUMN()-1,0)</f>
        <v>293.69640186773279</v>
      </c>
      <c r="J6" s="7">
        <f>VLOOKUP($B6,'Datenbasis 2010 2011'!$B$18:$N$24,COLUMN()-1,0)</f>
        <v>268.80703146458325</v>
      </c>
      <c r="K6" s="7">
        <f>VLOOKUP($B6,'Datenbasis 2010 2011'!$B$18:$N$24,COLUMN()-1,0)</f>
        <v>150.82399975585193</v>
      </c>
      <c r="L6" s="7">
        <f>VLOOKUP($B6,'Datenbasis 2010 2011'!$B$18:$N$24,COLUMN()-1,0)</f>
        <v>225.11673329874569</v>
      </c>
      <c r="M6" s="7">
        <f>VLOOKUP($B6,'Datenbasis 2010 2011'!$B$18:$N$24,COLUMN()-1,0)</f>
        <v>188.96603289895322</v>
      </c>
      <c r="N6" s="7">
        <f>VLOOKUP($B6,'Datenbasis 2010 2011'!$B$18:$N$24,COLUMN()-1,0)</f>
        <v>268.91232032227549</v>
      </c>
      <c r="O6" s="7">
        <f>VLOOKUP($B6,'Datenbasis 2010 2011'!$B$3:$N$10,COLUMN()-13,0)</f>
        <v>806.21356852931308</v>
      </c>
      <c r="P6" s="7">
        <f>VLOOKUP($B6,'Datenbasis 2010 2011'!$B$3:$N$10,COLUMN()-13,0)</f>
        <v>928.03735465559862</v>
      </c>
      <c r="Q6" s="7">
        <f>VLOOKUP($B6,'Datenbasis 2010 2011'!$B$3:$N$10,COLUMN()-13,0)</f>
        <v>839.89989928891873</v>
      </c>
      <c r="R6" s="7">
        <f>VLOOKUP($B6,'Datenbasis 2010 2011'!$B$3:$N$10,COLUMN()-13,0)</f>
        <v>876.11926633503219</v>
      </c>
      <c r="S6" s="7">
        <f>VLOOKUP($B6,'Datenbasis 2010 2011'!$B$3:$N$10,COLUMN()-13,0)</f>
        <v>940.59877315591905</v>
      </c>
      <c r="T6" s="7">
        <f>VLOOKUP($B6,'Datenbasis 2010 2011'!$B$3:$N$10,COLUMN()-13,0)</f>
        <v>862.06244087038795</v>
      </c>
      <c r="U6" s="7">
        <f>VLOOKUP($B6,'Datenbasis 2010 2011'!$B$3:$N$10,COLUMN()-13,0)</f>
        <v>950.12665181432544</v>
      </c>
      <c r="V6" s="7">
        <f>VLOOKUP($B6,'Datenbasis 2010 2011'!$B$3:$N$10,COLUMN()-13,0)</f>
        <v>418.52778710287788</v>
      </c>
      <c r="W6" s="7">
        <f>VLOOKUP($B6,'Datenbasis 2010 2011'!$B$3:$N$10,COLUMN()-13,0)</f>
        <v>0</v>
      </c>
      <c r="X6" s="7">
        <f>VLOOKUP($B6,'Datenbasis 2010 2011'!$B$3:$N$10,COLUMN()-13,0)</f>
        <v>0</v>
      </c>
      <c r="Y6" s="7">
        <f>VLOOKUP($B6,'Datenbasis 2010 2011'!$B$3:$N$10,COLUMN()-13,0)</f>
        <v>0</v>
      </c>
      <c r="Z6" s="7">
        <f>VLOOKUP($B6,'Datenbasis 2010 2011'!$B$3:$N$10,COLUMN()-13,0)</f>
        <v>0</v>
      </c>
    </row>
    <row r="7" spans="2:26" x14ac:dyDescent="0.25">
      <c r="B7" s="9" t="s">
        <v>11</v>
      </c>
      <c r="C7" s="15" t="e">
        <f>VLOOKUP($B7,'Datenbasis 2010 2011'!$B$18:$N$24,COLUMN()-1,0)</f>
        <v>#N/A</v>
      </c>
      <c r="D7" s="15" t="e">
        <f>VLOOKUP($B7,'Datenbasis 2010 2011'!$B$18:$N$24,COLUMN()-1,0)</f>
        <v>#N/A</v>
      </c>
      <c r="E7" s="15" t="e">
        <f>VLOOKUP($B7,'Datenbasis 2010 2011'!$B$18:$N$24,COLUMN()-1,0)</f>
        <v>#N/A</v>
      </c>
      <c r="F7" s="15" t="e">
        <f>VLOOKUP($B7,'Datenbasis 2010 2011'!$B$18:$N$24,COLUMN()-1,0)</f>
        <v>#N/A</v>
      </c>
      <c r="G7" s="15" t="e">
        <f>VLOOKUP($B7,'Datenbasis 2010 2011'!$B$18:$N$24,COLUMN()-1,0)</f>
        <v>#N/A</v>
      </c>
      <c r="H7" s="15" t="e">
        <f>VLOOKUP($B7,'Datenbasis 2010 2011'!$B$18:$N$24,COLUMN()-1,0)</f>
        <v>#N/A</v>
      </c>
      <c r="I7" s="15" t="e">
        <f>VLOOKUP($B7,'Datenbasis 2010 2011'!$B$18:$N$24,COLUMN()-1,0)</f>
        <v>#N/A</v>
      </c>
      <c r="J7" s="15" t="e">
        <f>VLOOKUP($B7,'Datenbasis 2010 2011'!$B$18:$N$24,COLUMN()-1,0)</f>
        <v>#N/A</v>
      </c>
      <c r="K7" s="15" t="e">
        <f>VLOOKUP($B7,'Datenbasis 2010 2011'!$B$18:$N$24,COLUMN()-1,0)</f>
        <v>#N/A</v>
      </c>
      <c r="L7" s="15" t="e">
        <f>VLOOKUP($B7,'Datenbasis 2010 2011'!$B$18:$N$24,COLUMN()-1,0)</f>
        <v>#N/A</v>
      </c>
      <c r="M7" s="15" t="e">
        <f>VLOOKUP($B7,'Datenbasis 2010 2011'!$B$18:$N$24,COLUMN()-1,0)</f>
        <v>#N/A</v>
      </c>
      <c r="N7" s="15" t="e">
        <f>VLOOKUP($B7,'Datenbasis 2010 2011'!$B$18:$N$24,COLUMN()-1,0)</f>
        <v>#N/A</v>
      </c>
      <c r="O7" s="7">
        <f>VLOOKUP($B7,'Datenbasis 2010 2011'!$B$3:$N$10,COLUMN()-13,0)</f>
        <v>876.11926633503219</v>
      </c>
      <c r="P7" s="7">
        <f>VLOOKUP($B7,'Datenbasis 2010 2011'!$B$3:$N$10,COLUMN()-13,0)</f>
        <v>940.59877315591905</v>
      </c>
      <c r="Q7" s="7">
        <f>VLOOKUP($B7,'Datenbasis 2010 2011'!$B$3:$N$10,COLUMN()-13,0)</f>
        <v>862.06244087038795</v>
      </c>
      <c r="R7" s="7">
        <f>VLOOKUP($B7,'Datenbasis 2010 2011'!$B$3:$N$10,COLUMN()-13,0)</f>
        <v>950.12665181432544</v>
      </c>
      <c r="S7" s="7">
        <f>VLOOKUP($B7,'Datenbasis 2010 2011'!$B$3:$N$10,COLUMN()-13,0)</f>
        <v>418.52778710287788</v>
      </c>
      <c r="T7" s="7">
        <f>VLOOKUP($B7,'Datenbasis 2010 2011'!$B$3:$N$10,COLUMN()-13,0)</f>
        <v>940.59877315591905</v>
      </c>
      <c r="U7" s="7">
        <f>VLOOKUP($B7,'Datenbasis 2010 2011'!$B$3:$N$10,COLUMN()-13,0)</f>
        <v>862.06244087038795</v>
      </c>
      <c r="V7" s="7">
        <f>VLOOKUP($B7,'Datenbasis 2010 2011'!$B$3:$N$10,COLUMN()-13,0)</f>
        <v>950.12665181432544</v>
      </c>
      <c r="W7" s="7">
        <f>VLOOKUP($B7,'Datenbasis 2010 2011'!$B$3:$N$10,COLUMN()-13,0)</f>
        <v>0</v>
      </c>
      <c r="X7" s="7">
        <f>VLOOKUP($B7,'Datenbasis 2010 2011'!$B$3:$N$10,COLUMN()-13,0)</f>
        <v>0</v>
      </c>
      <c r="Y7" s="7">
        <f>VLOOKUP($B7,'Datenbasis 2010 2011'!$B$3:$N$10,COLUMN()-13,0)</f>
        <v>0</v>
      </c>
      <c r="Z7" s="7">
        <f>VLOOKUP($B7,'Datenbasis 2010 2011'!$B$3:$N$10,COLUMN()-13,0)</f>
        <v>0</v>
      </c>
    </row>
    <row r="8" spans="2:26" x14ac:dyDescent="0.25">
      <c r="B8" s="9" t="s">
        <v>6</v>
      </c>
      <c r="C8" s="7">
        <f>VLOOKUP($B8,'Datenbasis 2010 2011'!$B$18:$N$24,COLUMN()-1,0)</f>
        <v>244.57686086611528</v>
      </c>
      <c r="D8" s="7">
        <f>VLOOKUP($B8,'Datenbasis 2010 2011'!$B$18:$N$24,COLUMN()-1,0)</f>
        <v>256.08996856593524</v>
      </c>
      <c r="E8" s="7">
        <f>VLOOKUP($B8,'Datenbasis 2010 2011'!$B$18:$N$24,COLUMN()-1,0)</f>
        <v>226.0734885708182</v>
      </c>
      <c r="F8" s="7">
        <f>VLOOKUP($B8,'Datenbasis 2010 2011'!$B$18:$N$24,COLUMN()-1,0)</f>
        <v>167.41843928342539</v>
      </c>
      <c r="G8" s="7">
        <f>VLOOKUP($B8,'Datenbasis 2010 2011'!$B$18:$N$24,COLUMN()-1,0)</f>
        <v>219.86144596697898</v>
      </c>
      <c r="H8" s="7">
        <f>VLOOKUP($B8,'Datenbasis 2010 2011'!$B$18:$N$24,COLUMN()-1,0)</f>
        <v>266.93472090823082</v>
      </c>
      <c r="I8" s="7">
        <f>VLOOKUP($B8,'Datenbasis 2010 2011'!$B$18:$N$24,COLUMN()-1,0)</f>
        <v>236.07593005157628</v>
      </c>
      <c r="J8" s="7">
        <f>VLOOKUP($B8,'Datenbasis 2010 2011'!$B$18:$N$24,COLUMN()-1,0)</f>
        <v>151.88146610919523</v>
      </c>
      <c r="K8" s="7">
        <f>VLOOKUP($B8,'Datenbasis 2010 2011'!$B$18:$N$24,COLUMN()-1,0)</f>
        <v>246.80166020691547</v>
      </c>
      <c r="L8" s="7">
        <f>VLOOKUP($B8,'Datenbasis 2010 2011'!$B$18:$N$24,COLUMN()-1,0)</f>
        <v>173.9234595782342</v>
      </c>
      <c r="M8" s="7">
        <f>VLOOKUP($B8,'Datenbasis 2010 2011'!$B$18:$N$24,COLUMN()-1,0)</f>
        <v>165.25315103610339</v>
      </c>
      <c r="N8" s="7">
        <f>VLOOKUP($B8,'Datenbasis 2010 2011'!$B$18:$N$24,COLUMN()-1,0)</f>
        <v>173.16812646870326</v>
      </c>
      <c r="O8" s="7">
        <f>VLOOKUP($B8,'Datenbasis 2010 2011'!$B$3:$N$10,COLUMN()-13,0)</f>
        <v>897.4089785454878</v>
      </c>
      <c r="P8" s="7">
        <f>VLOOKUP($B8,'Datenbasis 2010 2011'!$B$3:$N$10,COLUMN()-13,0)</f>
        <v>929.39848017822806</v>
      </c>
      <c r="Q8" s="7">
        <f>VLOOKUP($B8,'Datenbasis 2010 2011'!$B$3:$N$10,COLUMN()-13,0)</f>
        <v>964.9037141026032</v>
      </c>
      <c r="R8" s="7">
        <f>VLOOKUP($B8,'Datenbasis 2010 2011'!$B$3:$N$10,COLUMN()-13,0)</f>
        <v>852.1622363963744</v>
      </c>
      <c r="S8" s="7">
        <f>VLOOKUP($B8,'Datenbasis 2010 2011'!$B$3:$N$10,COLUMN()-13,0)</f>
        <v>944.4685201574755</v>
      </c>
      <c r="T8" s="7">
        <f>VLOOKUP($B8,'Datenbasis 2010 2011'!$B$3:$N$10,COLUMN()-13,0)</f>
        <v>898.94711142307813</v>
      </c>
      <c r="U8" s="7">
        <f>VLOOKUP($B8,'Datenbasis 2010 2011'!$B$3:$N$10,COLUMN()-13,0)</f>
        <v>960.41749320963163</v>
      </c>
      <c r="V8" s="7">
        <f>VLOOKUP($B8,'Datenbasis 2010 2011'!$B$3:$N$10,COLUMN()-13,0)</f>
        <v>422.08319345683157</v>
      </c>
      <c r="W8" s="7">
        <f>VLOOKUP($B8,'Datenbasis 2010 2011'!$B$3:$N$10,COLUMN()-13,0)</f>
        <v>0</v>
      </c>
      <c r="X8" s="7">
        <f>VLOOKUP($B8,'Datenbasis 2010 2011'!$B$3:$N$10,COLUMN()-13,0)</f>
        <v>0</v>
      </c>
      <c r="Y8" s="7">
        <f>VLOOKUP($B8,'Datenbasis 2010 2011'!$B$3:$N$10,COLUMN()-13,0)</f>
        <v>0</v>
      </c>
      <c r="Z8" s="7">
        <f>VLOOKUP($B8,'Datenbasis 2010 2011'!$B$3:$N$10,COLUMN()-13,0)</f>
        <v>0</v>
      </c>
    </row>
    <row r="9" spans="2:26" x14ac:dyDescent="0.25">
      <c r="B9" s="9" t="s">
        <v>7</v>
      </c>
      <c r="C9" s="7">
        <f>VLOOKUP($B9,'Datenbasis 2010 2011'!$B$18:$N$24,COLUMN()-1,0)</f>
        <v>278.63551744132815</v>
      </c>
      <c r="D9" s="7">
        <f>VLOOKUP($B9,'Datenbasis 2010 2011'!$B$18:$N$24,COLUMN()-1,0)</f>
        <v>174.83443708609272</v>
      </c>
      <c r="E9" s="7">
        <f>VLOOKUP($B9,'Datenbasis 2010 2011'!$B$18:$N$24,COLUMN()-1,0)</f>
        <v>222.79580065309608</v>
      </c>
      <c r="F9" s="7">
        <f>VLOOKUP($B9,'Datenbasis 2010 2011'!$B$18:$N$24,COLUMN()-1,0)</f>
        <v>271.18289742728967</v>
      </c>
      <c r="G9" s="7">
        <f>VLOOKUP($B9,'Datenbasis 2010 2011'!$B$18:$N$24,COLUMN()-1,0)</f>
        <v>218.29126865443891</v>
      </c>
      <c r="H9" s="7">
        <f>VLOOKUP($B9,'Datenbasis 2010 2011'!$B$18:$N$24,COLUMN()-1,0)</f>
        <v>267.98760948515275</v>
      </c>
      <c r="I9" s="7">
        <f>VLOOKUP($B9,'Datenbasis 2010 2011'!$B$18:$N$24,COLUMN()-1,0)</f>
        <v>167.42759483626818</v>
      </c>
      <c r="J9" s="7">
        <f>VLOOKUP($B9,'Datenbasis 2010 2011'!$B$18:$N$24,COLUMN()-1,0)</f>
        <v>183.68327890865811</v>
      </c>
      <c r="K9" s="7">
        <f>VLOOKUP($B9,'Datenbasis 2010 2011'!$B$18:$N$24,COLUMN()-1,0)</f>
        <v>285.63951536606953</v>
      </c>
      <c r="L9" s="7">
        <f>VLOOKUP($B9,'Datenbasis 2010 2011'!$B$18:$N$24,COLUMN()-1,0)</f>
        <v>219.22971282082582</v>
      </c>
      <c r="M9" s="7">
        <f>VLOOKUP($B9,'Datenbasis 2010 2011'!$B$18:$N$24,COLUMN()-1,0)</f>
        <v>250.20294808801538</v>
      </c>
      <c r="N9" s="7">
        <f>VLOOKUP($B9,'Datenbasis 2010 2011'!$B$18:$N$24,COLUMN()-1,0)</f>
        <v>286.6924039429914</v>
      </c>
      <c r="O9" s="7">
        <f>VLOOKUP($B9,'Datenbasis 2010 2011'!$B$3:$N$10,COLUMN()-13,0)</f>
        <v>959.8132267220069</v>
      </c>
      <c r="P9" s="7">
        <f>VLOOKUP($B9,'Datenbasis 2010 2011'!$B$3:$N$10,COLUMN()-13,0)</f>
        <v>898.02545243690292</v>
      </c>
      <c r="Q9" s="7">
        <f>VLOOKUP($B9,'Datenbasis 2010 2011'!$B$3:$N$10,COLUMN()-13,0)</f>
        <v>970.43977172154905</v>
      </c>
      <c r="R9" s="7">
        <f>VLOOKUP($B9,'Datenbasis 2010 2011'!$B$3:$N$10,COLUMN()-13,0)</f>
        <v>964.56190679647204</v>
      </c>
      <c r="S9" s="7">
        <f>VLOOKUP($B9,'Datenbasis 2010 2011'!$B$3:$N$10,COLUMN()-13,0)</f>
        <v>830.43916135135964</v>
      </c>
      <c r="T9" s="7">
        <f>VLOOKUP($B9,'Datenbasis 2010 2011'!$B$3:$N$10,COLUMN()-13,0)</f>
        <v>941.09317300943019</v>
      </c>
      <c r="U9" s="7">
        <f>VLOOKUP($B9,'Datenbasis 2010 2011'!$B$3:$N$10,COLUMN()-13,0)</f>
        <v>825.14114810632645</v>
      </c>
      <c r="V9" s="7">
        <f>VLOOKUP($B9,'Datenbasis 2010 2011'!$B$3:$N$10,COLUMN()-13,0)</f>
        <v>401.11392559587392</v>
      </c>
      <c r="W9" s="7">
        <f>VLOOKUP($B9,'Datenbasis 2010 2011'!$B$3:$N$10,COLUMN()-13,0)</f>
        <v>0</v>
      </c>
      <c r="X9" s="7">
        <f>VLOOKUP($B9,'Datenbasis 2010 2011'!$B$3:$N$10,COLUMN()-13,0)</f>
        <v>0</v>
      </c>
      <c r="Y9" s="7">
        <f>VLOOKUP($B9,'Datenbasis 2010 2011'!$B$3:$N$10,COLUMN()-13,0)</f>
        <v>0</v>
      </c>
      <c r="Z9" s="7">
        <f>VLOOKUP($B9,'Datenbasis 2010 2011'!$B$3:$N$10,COLUMN()-13,0)</f>
        <v>0</v>
      </c>
    </row>
    <row r="10" spans="2:26" x14ac:dyDescent="0.25">
      <c r="B10" s="9" t="s">
        <v>8</v>
      </c>
      <c r="C10" s="7">
        <f>VLOOKUP($B10,'Datenbasis 2010 2011'!$B$18:$N$24,COLUMN()-1,0)</f>
        <v>240.12268440809351</v>
      </c>
      <c r="D10" s="7">
        <f>VLOOKUP($B10,'Datenbasis 2010 2011'!$B$18:$N$24,COLUMN()-1,0)</f>
        <v>262.823877681814</v>
      </c>
      <c r="E10" s="7">
        <f>VLOOKUP($B10,'Datenbasis 2010 2011'!$B$18:$N$24,COLUMN()-1,0)</f>
        <v>255.63219092379529</v>
      </c>
      <c r="F10" s="7">
        <f>VLOOKUP($B10,'Datenbasis 2010 2011'!$B$18:$N$24,COLUMN()-1,0)</f>
        <v>289.81444746238594</v>
      </c>
      <c r="G10" s="7">
        <f>VLOOKUP($B10,'Datenbasis 2010 2011'!$B$18:$N$24,COLUMN()-1,0)</f>
        <v>238.43348490859705</v>
      </c>
      <c r="H10" s="7">
        <f>VLOOKUP($B10,'Datenbasis 2010 2011'!$B$18:$N$24,COLUMN()-1,0)</f>
        <v>197.11447492904446</v>
      </c>
      <c r="I10" s="7">
        <f>VLOOKUP($B10,'Datenbasis 2010 2011'!$B$18:$N$24,COLUMN()-1,0)</f>
        <v>208.35749382000182</v>
      </c>
      <c r="J10" s="7">
        <f>VLOOKUP($B10,'Datenbasis 2010 2011'!$B$18:$N$24,COLUMN()-1,0)</f>
        <v>285.0352488784448</v>
      </c>
      <c r="K10" s="7">
        <f>VLOOKUP($B10,'Datenbasis 2010 2011'!$B$18:$N$24,COLUMN()-1,0)</f>
        <v>181.93914609210486</v>
      </c>
      <c r="L10" s="7">
        <f>VLOOKUP($B10,'Datenbasis 2010 2011'!$B$18:$N$24,COLUMN()-1,0)</f>
        <v>161.02328562273019</v>
      </c>
      <c r="M10" s="7">
        <f>VLOOKUP($B10,'Datenbasis 2010 2011'!$B$18:$N$24,COLUMN()-1,0)</f>
        <v>237.51335184789576</v>
      </c>
      <c r="N10" s="7">
        <f>VLOOKUP($B10,'Datenbasis 2010 2011'!$B$18:$N$24,COLUMN()-1,0)</f>
        <v>272.32734153263954</v>
      </c>
      <c r="O10" s="7">
        <f>VLOOKUP($B10,'Datenbasis 2010 2011'!$B$3:$N$10,COLUMN()-13,0)</f>
        <v>851.50303659169288</v>
      </c>
      <c r="P10" s="7">
        <f>VLOOKUP($B10,'Datenbasis 2010 2011'!$B$3:$N$10,COLUMN()-13,0)</f>
        <v>857.30765709402749</v>
      </c>
      <c r="Q10" s="7">
        <f>VLOOKUP($B10,'Datenbasis 2010 2011'!$B$3:$N$10,COLUMN()-13,0)</f>
        <v>993.39579454939417</v>
      </c>
      <c r="R10" s="7">
        <f>VLOOKUP($B10,'Datenbasis 2010 2011'!$B$3:$N$10,COLUMN()-13,0)</f>
        <v>981.56071657460245</v>
      </c>
      <c r="S10" s="7">
        <f>VLOOKUP($B10,'Datenbasis 2010 2011'!$B$3:$N$10,COLUMN()-13,0)</f>
        <v>957.02383495590072</v>
      </c>
      <c r="T10" s="7">
        <f>VLOOKUP($B10,'Datenbasis 2010 2011'!$B$3:$N$10,COLUMN()-13,0)</f>
        <v>923.18491164891509</v>
      </c>
      <c r="U10" s="7">
        <f>VLOOKUP($B10,'Datenbasis 2010 2011'!$B$3:$N$10,COLUMN()-13,0)</f>
        <v>909.82390820032356</v>
      </c>
      <c r="V10" s="7">
        <f>VLOOKUP($B10,'Datenbasis 2010 2011'!$B$3:$N$10,COLUMN()-13,0)</f>
        <v>453.06863612781149</v>
      </c>
      <c r="W10" s="7">
        <f>VLOOKUP($B10,'Datenbasis 2010 2011'!$B$3:$N$10,COLUMN()-13,0)</f>
        <v>0</v>
      </c>
      <c r="X10" s="7">
        <f>VLOOKUP($B10,'Datenbasis 2010 2011'!$B$3:$N$10,COLUMN()-13,0)</f>
        <v>0</v>
      </c>
      <c r="Y10" s="7">
        <f>VLOOKUP($B10,'Datenbasis 2010 2011'!$B$3:$N$10,COLUMN()-13,0)</f>
        <v>0</v>
      </c>
      <c r="Z10" s="7">
        <f>VLOOKUP($B10,'Datenbasis 2010 2011'!$B$3:$N$10,COLUMN()-13,0)</f>
        <v>0</v>
      </c>
    </row>
    <row r="12" spans="2:26" x14ac:dyDescent="0.25">
      <c r="B12" s="17" t="s">
        <v>14</v>
      </c>
      <c r="C12" s="16">
        <v>2010</v>
      </c>
      <c r="D12" s="16">
        <v>2011</v>
      </c>
    </row>
    <row r="13" spans="2:26" x14ac:dyDescent="0.25">
      <c r="B13" s="9" t="s">
        <v>3</v>
      </c>
      <c r="C13" s="7">
        <f>SUM(C4:N4)</f>
        <v>2674.2774742881556</v>
      </c>
      <c r="D13" s="7">
        <f>SUM(O4:Z4)</f>
        <v>6621.5</v>
      </c>
    </row>
    <row r="14" spans="2:26" x14ac:dyDescent="0.25">
      <c r="B14" s="9" t="s">
        <v>4</v>
      </c>
      <c r="C14" s="7">
        <f t="shared" ref="C14:C19" si="0">SUM(C5:N5)</f>
        <v>2663.5151219214458</v>
      </c>
      <c r="D14" s="7">
        <f t="shared" ref="D14:D19" si="1">SUM(O5:Z5)</f>
        <v>3478</v>
      </c>
    </row>
    <row r="15" spans="2:26" x14ac:dyDescent="0.25">
      <c r="B15" s="9" t="s">
        <v>5</v>
      </c>
      <c r="C15" s="7">
        <f t="shared" si="0"/>
        <v>2749.9526963103126</v>
      </c>
      <c r="D15" s="7">
        <f t="shared" si="1"/>
        <v>6621.585741752373</v>
      </c>
    </row>
    <row r="16" spans="2:26" x14ac:dyDescent="0.25">
      <c r="B16" s="9" t="s">
        <v>11</v>
      </c>
      <c r="C16" s="15" t="e">
        <f t="shared" si="0"/>
        <v>#N/A</v>
      </c>
      <c r="D16" s="7">
        <f t="shared" si="1"/>
        <v>6800.2227851191756</v>
      </c>
    </row>
    <row r="17" spans="2:26" x14ac:dyDescent="0.25">
      <c r="B17" s="9" t="s">
        <v>6</v>
      </c>
      <c r="C17" s="7">
        <f t="shared" si="0"/>
        <v>2528.0587176122312</v>
      </c>
      <c r="D17" s="7">
        <f t="shared" si="1"/>
        <v>6869.7897274697107</v>
      </c>
    </row>
    <row r="18" spans="2:26" x14ac:dyDescent="0.25">
      <c r="B18" s="9" t="s">
        <v>7</v>
      </c>
      <c r="C18" s="7">
        <f t="shared" si="0"/>
        <v>2826.6029847102268</v>
      </c>
      <c r="D18" s="7">
        <f t="shared" si="1"/>
        <v>6790.6277657399214</v>
      </c>
    </row>
    <row r="19" spans="2:26" x14ac:dyDescent="0.25">
      <c r="B19" s="9" t="s">
        <v>8</v>
      </c>
      <c r="C19" s="7">
        <f t="shared" si="0"/>
        <v>2830.1370281075469</v>
      </c>
      <c r="D19" s="7">
        <f t="shared" si="1"/>
        <v>6926.8684957426667</v>
      </c>
    </row>
    <row r="22" spans="2:26" s="8" customFormat="1" ht="18.75" x14ac:dyDescent="0.3">
      <c r="C22" s="8" t="s">
        <v>13</v>
      </c>
      <c r="N22" s="10" t="s">
        <v>1</v>
      </c>
    </row>
    <row r="23" spans="2:26" x14ac:dyDescent="0.25">
      <c r="C23" s="12">
        <v>40179</v>
      </c>
      <c r="D23" s="12">
        <v>40210</v>
      </c>
      <c r="E23" s="12">
        <v>40238</v>
      </c>
      <c r="F23" s="12">
        <v>40269</v>
      </c>
      <c r="G23" s="12">
        <v>40299</v>
      </c>
      <c r="H23" s="12">
        <v>40330</v>
      </c>
      <c r="I23" s="12">
        <v>40360</v>
      </c>
      <c r="J23" s="12">
        <v>40391</v>
      </c>
      <c r="K23" s="12">
        <v>40422</v>
      </c>
      <c r="L23" s="12">
        <v>40452</v>
      </c>
      <c r="M23" s="12">
        <v>40483</v>
      </c>
      <c r="N23" s="12">
        <v>40513</v>
      </c>
      <c r="O23" s="12">
        <v>40544</v>
      </c>
      <c r="P23" s="12">
        <v>40575</v>
      </c>
      <c r="Q23" s="12">
        <v>40603</v>
      </c>
      <c r="R23" s="12">
        <v>40634</v>
      </c>
      <c r="S23" s="12">
        <v>40664</v>
      </c>
      <c r="T23" s="12">
        <v>40695</v>
      </c>
      <c r="U23" s="12">
        <v>40725</v>
      </c>
      <c r="V23" s="12">
        <v>40756</v>
      </c>
      <c r="W23" s="12">
        <v>40787</v>
      </c>
      <c r="X23" s="12">
        <v>40817</v>
      </c>
      <c r="Y23" s="12">
        <v>40848</v>
      </c>
      <c r="Z23" s="12">
        <v>40878</v>
      </c>
    </row>
    <row r="24" spans="2:26" x14ac:dyDescent="0.25">
      <c r="B24" s="9" t="s">
        <v>3</v>
      </c>
      <c r="C24" s="13">
        <f>IF(ISERROR(VLOOKUP($B24,'Datenbasis 2010 2011'!$B$18:$N$24,COLUMN()-1,0)),0,VLOOKUP($B24,'Datenbasis 2010 2011'!$B$18:$N$24,COLUMN()-1,0))</f>
        <v>286.33075960570091</v>
      </c>
      <c r="D24" s="13">
        <f>IF(ISERROR(VLOOKUP($B24,'Datenbasis 2010 2011'!$B$18:$N$24,COLUMN()-1,0)),0,VLOOKUP($B24,'Datenbasis 2010 2011'!$B$18:$N$24,COLUMN()-1,0))</f>
        <v>239.15677358317819</v>
      </c>
      <c r="E24" s="13">
        <f>IF(ISERROR(VLOOKUP($B24,'Datenbasis 2010 2011'!$B$18:$N$24,COLUMN()-1,0)),0,VLOOKUP($B24,'Datenbasis 2010 2011'!$B$18:$N$24,COLUMN()-1,0))</f>
        <v>195.32914212469865</v>
      </c>
      <c r="F24" s="13">
        <f>IF(ISERROR(VLOOKUP($B24,'Datenbasis 2010 2011'!$B$18:$N$24,COLUMN()-1,0)),0,VLOOKUP($B24,'Datenbasis 2010 2011'!$B$18:$N$24,COLUMN()-1,0))</f>
        <v>223.87615588854641</v>
      </c>
      <c r="G24" s="13">
        <f>IF(ISERROR(VLOOKUP($B24,'Datenbasis 2010 2011'!$B$18:$N$24,COLUMN()-1,0)),0,VLOOKUP($B24,'Datenbasis 2010 2011'!$B$18:$N$24,COLUMN()-1,0))</f>
        <v>248.9303262428663</v>
      </c>
      <c r="H24" s="13">
        <f>IF(ISERROR(VLOOKUP($B24,'Datenbasis 2010 2011'!$B$18:$N$24,COLUMN()-1,0)),0,VLOOKUP($B24,'Datenbasis 2010 2011'!$B$18:$N$24,COLUMN()-1,0))</f>
        <v>211.05838190862758</v>
      </c>
      <c r="I24" s="13">
        <f>IF(ISERROR(VLOOKUP($B24,'Datenbasis 2010 2011'!$B$18:$N$24,COLUMN()-1,0)),0,VLOOKUP($B24,'Datenbasis 2010 2011'!$B$18:$N$24,COLUMN()-1,0))</f>
        <v>229.73570970793787</v>
      </c>
      <c r="J24" s="13">
        <f>IF(ISERROR(VLOOKUP($B24,'Datenbasis 2010 2011'!$B$18:$N$24,COLUMN()-1,0)),0,VLOOKUP($B24,'Datenbasis 2010 2011'!$B$18:$N$24,COLUMN()-1,0))</f>
        <v>182.7402569658498</v>
      </c>
      <c r="K24" s="13">
        <f>IF(ISERROR(VLOOKUP($B24,'Datenbasis 2010 2011'!$B$18:$N$24,COLUMN()-1,0)),0,VLOOKUP($B24,'Datenbasis 2010 2011'!$B$18:$N$24,COLUMN()-1,0))</f>
        <v>298.86928922391428</v>
      </c>
      <c r="L24" s="13">
        <f>IF(ISERROR(VLOOKUP($B24,'Datenbasis 2010 2011'!$B$18:$N$24,COLUMN()-1,0)),0,VLOOKUP($B24,'Datenbasis 2010 2011'!$B$18:$N$24,COLUMN()-1,0))</f>
        <v>243.26761680959501</v>
      </c>
      <c r="M24" s="13">
        <f>IF(ISERROR(VLOOKUP($B24,'Datenbasis 2010 2011'!$B$18:$N$24,COLUMN()-1,0)),0,VLOOKUP($B24,'Datenbasis 2010 2011'!$B$18:$N$24,COLUMN()-1,0))</f>
        <v>152.17444380016479</v>
      </c>
      <c r="N24" s="13">
        <f>IF(ISERROR(VLOOKUP($B24,'Datenbasis 2010 2011'!$B$18:$N$24,COLUMN()-1,0)),0,VLOOKUP($B24,'Datenbasis 2010 2011'!$B$18:$N$24,COLUMN()-1,0))</f>
        <v>162.80861842707603</v>
      </c>
      <c r="O24" s="13">
        <f>IF(ISERROR(VLOOKUP($B24,'Datenbasis 2010 2011'!$B$3:$N$10,COLUMN()-13,0)),0,VLOOKUP($B24,'Datenbasis 2010 2011'!$B$3:$N$10,COLUMN()-13,0))</f>
        <v>806</v>
      </c>
      <c r="P24" s="13">
        <f>IF(ISERROR(VLOOKUP($B24,'Datenbasis 2010 2011'!$B$3:$N$10,COLUMN()-13,0)),0,VLOOKUP($B24,'Datenbasis 2010 2011'!$B$3:$N$10,COLUMN()-13,0))</f>
        <v>928</v>
      </c>
      <c r="Q24" s="13">
        <f>IF(ISERROR(VLOOKUP($B24,'Datenbasis 2010 2011'!$B$3:$N$10,COLUMN()-13,0)),0,VLOOKUP($B24,'Datenbasis 2010 2011'!$B$3:$N$10,COLUMN()-13,0))</f>
        <v>840</v>
      </c>
      <c r="R24" s="13">
        <f>IF(ISERROR(VLOOKUP($B24,'Datenbasis 2010 2011'!$B$3:$N$10,COLUMN()-13,0)),0,VLOOKUP($B24,'Datenbasis 2010 2011'!$B$3:$N$10,COLUMN()-13,0))</f>
        <v>876</v>
      </c>
      <c r="S24" s="13">
        <f>IF(ISERROR(VLOOKUP($B24,'Datenbasis 2010 2011'!$B$3:$N$10,COLUMN()-13,0)),0,VLOOKUP($B24,'Datenbasis 2010 2011'!$B$3:$N$10,COLUMN()-13,0))</f>
        <v>941</v>
      </c>
      <c r="T24" s="13">
        <f>IF(ISERROR(VLOOKUP($B24,'Datenbasis 2010 2011'!$B$3:$N$10,COLUMN()-13,0)),0,VLOOKUP($B24,'Datenbasis 2010 2011'!$B$3:$N$10,COLUMN()-13,0))</f>
        <v>862</v>
      </c>
      <c r="U24" s="13">
        <f>IF(ISERROR(VLOOKUP($B24,'Datenbasis 2010 2011'!$B$3:$N$10,COLUMN()-13,0)),0,VLOOKUP($B24,'Datenbasis 2010 2011'!$B$3:$N$10,COLUMN()-13,0))</f>
        <v>950</v>
      </c>
      <c r="V24" s="13">
        <f>IF(ISERROR(VLOOKUP($B24,'Datenbasis 2010 2011'!$B$3:$N$10,COLUMN()-13,0)),0,VLOOKUP($B24,'Datenbasis 2010 2011'!$B$3:$N$10,COLUMN()-13,0))</f>
        <v>418.5</v>
      </c>
      <c r="W24" s="13">
        <f>IF(ISERROR(VLOOKUP($B24,'Datenbasis 2010 2011'!$B$3:$N$10,COLUMN()-13,0)),0,VLOOKUP($B24,'Datenbasis 2010 2011'!$B$3:$N$10,COLUMN()-13,0))</f>
        <v>0</v>
      </c>
      <c r="X24" s="13">
        <f>IF(ISERROR(VLOOKUP($B24,'Datenbasis 2010 2011'!$B$3:$N$10,COLUMN()-13,0)),0,VLOOKUP($B24,'Datenbasis 2010 2011'!$B$3:$N$10,COLUMN()-13,0))</f>
        <v>0</v>
      </c>
      <c r="Y24" s="13">
        <f>IF(ISERROR(VLOOKUP($B24,'Datenbasis 2010 2011'!$B$3:$N$10,COLUMN()-13,0)),0,VLOOKUP($B24,'Datenbasis 2010 2011'!$B$3:$N$10,COLUMN()-13,0))</f>
        <v>0</v>
      </c>
      <c r="Z24" s="13">
        <f>IF(ISERROR(VLOOKUP($B24,'Datenbasis 2010 2011'!$B$3:$N$10,COLUMN()-13,0)),0,VLOOKUP($B24,'Datenbasis 2010 2011'!$B$3:$N$10,COLUMN()-13,0))</f>
        <v>0</v>
      </c>
    </row>
    <row r="25" spans="2:26" x14ac:dyDescent="0.25">
      <c r="B25" s="9" t="s">
        <v>4</v>
      </c>
      <c r="C25" s="13">
        <f>IF(ISERROR(VLOOKUP($B25,'Datenbasis 2010 2011'!$B$18:$N$24,COLUMN()-1,0)),0,VLOOKUP($B25,'Datenbasis 2010 2011'!$B$18:$N$24,COLUMN()-1,0))</f>
        <v>202.72682882168036</v>
      </c>
      <c r="D25" s="13">
        <f>IF(ISERROR(VLOOKUP($B25,'Datenbasis 2010 2011'!$B$18:$N$24,COLUMN()-1,0)),0,VLOOKUP($B25,'Datenbasis 2010 2011'!$B$18:$N$24,COLUMN()-1,0))</f>
        <v>290.79409161656542</v>
      </c>
      <c r="E25" s="13">
        <f>IF(ISERROR(VLOOKUP($B25,'Datenbasis 2010 2011'!$B$18:$N$24,COLUMN()-1,0)),0,VLOOKUP($B25,'Datenbasis 2010 2011'!$B$18:$N$24,COLUMN()-1,0))</f>
        <v>158.34986419263282</v>
      </c>
      <c r="F25" s="13">
        <f>IF(ISERROR(VLOOKUP($B25,'Datenbasis 2010 2011'!$B$18:$N$24,COLUMN()-1,0)),0,VLOOKUP($B25,'Datenbasis 2010 2011'!$B$18:$N$24,COLUMN()-1,0))</f>
        <v>219.82024597918638</v>
      </c>
      <c r="G25" s="13">
        <f>IF(ISERROR(VLOOKUP($B25,'Datenbasis 2010 2011'!$B$18:$N$24,COLUMN()-1,0)),0,VLOOKUP($B25,'Datenbasis 2010 2011'!$B$18:$N$24,COLUMN()-1,0))</f>
        <v>189.75798821985535</v>
      </c>
      <c r="H25" s="13">
        <f>IF(ISERROR(VLOOKUP($B25,'Datenbasis 2010 2011'!$B$18:$N$24,COLUMN()-1,0)),0,VLOOKUP($B25,'Datenbasis 2010 2011'!$B$18:$N$24,COLUMN()-1,0))</f>
        <v>201.51829584643087</v>
      </c>
      <c r="I25" s="13">
        <f>IF(ISERROR(VLOOKUP($B25,'Datenbasis 2010 2011'!$B$18:$N$24,COLUMN()-1,0)),0,VLOOKUP($B25,'Datenbasis 2010 2011'!$B$18:$N$24,COLUMN()-1,0))</f>
        <v>222.73628955961789</v>
      </c>
      <c r="J25" s="13">
        <f>IF(ISERROR(VLOOKUP($B25,'Datenbasis 2010 2011'!$B$18:$N$24,COLUMN()-1,0)),0,VLOOKUP($B25,'Datenbasis 2010 2011'!$B$18:$N$24,COLUMN()-1,0))</f>
        <v>150.93844416638692</v>
      </c>
      <c r="K25" s="13">
        <f>IF(ISERROR(VLOOKUP($B25,'Datenbasis 2010 2011'!$B$18:$N$24,COLUMN()-1,0)),0,VLOOKUP($B25,'Datenbasis 2010 2011'!$B$18:$N$24,COLUMN()-1,0))</f>
        <v>281.71178319650869</v>
      </c>
      <c r="L25" s="13">
        <f>IF(ISERROR(VLOOKUP($B25,'Datenbasis 2010 2011'!$B$18:$N$24,COLUMN()-1,0)),0,VLOOKUP($B25,'Datenbasis 2010 2011'!$B$18:$N$24,COLUMN()-1,0))</f>
        <v>245.41917172765284</v>
      </c>
      <c r="M25" s="13">
        <f>IF(ISERROR(VLOOKUP($B25,'Datenbasis 2010 2011'!$B$18:$N$24,COLUMN()-1,0)),0,VLOOKUP($B25,'Datenbasis 2010 2011'!$B$18:$N$24,COLUMN()-1,0))</f>
        <v>254.73494674520097</v>
      </c>
      <c r="N25" s="13">
        <f>IF(ISERROR(VLOOKUP($B25,'Datenbasis 2010 2011'!$B$18:$N$24,COLUMN()-1,0)),0,VLOOKUP($B25,'Datenbasis 2010 2011'!$B$18:$N$24,COLUMN()-1,0))</f>
        <v>245.00717184972686</v>
      </c>
      <c r="O25" s="13">
        <f>IF(ISERROR(VLOOKUP($B25,'Datenbasis 2010 2011'!$B$3:$N$10,COLUMN()-13,0)),0,VLOOKUP($B25,'Datenbasis 2010 2011'!$B$3:$N$10,COLUMN()-13,0))</f>
        <v>472</v>
      </c>
      <c r="P25" s="13">
        <f>IF(ISERROR(VLOOKUP($B25,'Datenbasis 2010 2011'!$B$3:$N$10,COLUMN()-13,0)),0,VLOOKUP($B25,'Datenbasis 2010 2011'!$B$3:$N$10,COLUMN()-13,0))</f>
        <v>449</v>
      </c>
      <c r="Q25" s="13">
        <f>IF(ISERROR(VLOOKUP($B25,'Datenbasis 2010 2011'!$B$3:$N$10,COLUMN()-13,0)),0,VLOOKUP($B25,'Datenbasis 2010 2011'!$B$3:$N$10,COLUMN()-13,0))</f>
        <v>480</v>
      </c>
      <c r="R25" s="13">
        <f>IF(ISERROR(VLOOKUP($B25,'Datenbasis 2010 2011'!$B$3:$N$10,COLUMN()-13,0)),0,VLOOKUP($B25,'Datenbasis 2010 2011'!$B$3:$N$10,COLUMN()-13,0))</f>
        <v>422</v>
      </c>
      <c r="S25" s="13">
        <f>IF(ISERROR(VLOOKUP($B25,'Datenbasis 2010 2011'!$B$3:$N$10,COLUMN()-13,0)),0,VLOOKUP($B25,'Datenbasis 2010 2011'!$B$3:$N$10,COLUMN()-13,0))</f>
        <v>480</v>
      </c>
      <c r="T25" s="13">
        <f>IF(ISERROR(VLOOKUP($B25,'Datenbasis 2010 2011'!$B$3:$N$10,COLUMN()-13,0)),0,VLOOKUP($B25,'Datenbasis 2010 2011'!$B$3:$N$10,COLUMN()-13,0))</f>
        <v>449</v>
      </c>
      <c r="U25" s="13">
        <f>IF(ISERROR(VLOOKUP($B25,'Datenbasis 2010 2011'!$B$3:$N$10,COLUMN()-13,0)),0,VLOOKUP($B25,'Datenbasis 2010 2011'!$B$3:$N$10,COLUMN()-13,0))</f>
        <v>485</v>
      </c>
      <c r="V25" s="13">
        <f>IF(ISERROR(VLOOKUP($B25,'Datenbasis 2010 2011'!$B$3:$N$10,COLUMN()-13,0)),0,VLOOKUP($B25,'Datenbasis 2010 2011'!$B$3:$N$10,COLUMN()-13,0))</f>
        <v>241</v>
      </c>
      <c r="W25" s="13">
        <f>IF(ISERROR(VLOOKUP($B25,'Datenbasis 2010 2011'!$B$3:$N$10,COLUMN()-13,0)),0,VLOOKUP($B25,'Datenbasis 2010 2011'!$B$3:$N$10,COLUMN()-13,0))</f>
        <v>0</v>
      </c>
      <c r="X25" s="13">
        <f>IF(ISERROR(VLOOKUP($B25,'Datenbasis 2010 2011'!$B$3:$N$10,COLUMN()-13,0)),0,VLOOKUP($B25,'Datenbasis 2010 2011'!$B$3:$N$10,COLUMN()-13,0))</f>
        <v>0</v>
      </c>
      <c r="Y25" s="13">
        <f>IF(ISERROR(VLOOKUP($B25,'Datenbasis 2010 2011'!$B$3:$N$10,COLUMN()-13,0)),0,VLOOKUP($B25,'Datenbasis 2010 2011'!$B$3:$N$10,COLUMN()-13,0))</f>
        <v>0</v>
      </c>
      <c r="Z25" s="13">
        <f>IF(ISERROR(VLOOKUP($B25,'Datenbasis 2010 2011'!$B$3:$N$10,COLUMN()-13,0)),0,VLOOKUP($B25,'Datenbasis 2010 2011'!$B$3:$N$10,COLUMN()-13,0))</f>
        <v>0</v>
      </c>
    </row>
    <row r="26" spans="2:26" x14ac:dyDescent="0.25">
      <c r="B26" s="9" t="s">
        <v>5</v>
      </c>
      <c r="C26" s="13">
        <f>IF(ISERROR(VLOOKUP($B26,'Datenbasis 2010 2011'!$B$18:$N$24,COLUMN()-1,0)),0,VLOOKUP($B26,'Datenbasis 2010 2011'!$B$18:$N$24,COLUMN()-1,0))</f>
        <v>235.8790856654561</v>
      </c>
      <c r="D26" s="13">
        <f>IF(ISERROR(VLOOKUP($B26,'Datenbasis 2010 2011'!$B$18:$N$24,COLUMN()-1,0)),0,VLOOKUP($B26,'Datenbasis 2010 2011'!$B$18:$N$24,COLUMN()-1,0))</f>
        <v>254.17645802179021</v>
      </c>
      <c r="E26" s="13">
        <f>IF(ISERROR(VLOOKUP($B26,'Datenbasis 2010 2011'!$B$18:$N$24,COLUMN()-1,0)),0,VLOOKUP($B26,'Datenbasis 2010 2011'!$B$18:$N$24,COLUMN()-1,0))</f>
        <v>223.51908932767725</v>
      </c>
      <c r="F26" s="13">
        <f>IF(ISERROR(VLOOKUP($B26,'Datenbasis 2010 2011'!$B$18:$N$24,COLUMN()-1,0)),0,VLOOKUP($B26,'Datenbasis 2010 2011'!$B$18:$N$24,COLUMN()-1,0))</f>
        <v>176.79372539445174</v>
      </c>
      <c r="G26" s="13">
        <f>IF(ISERROR(VLOOKUP($B26,'Datenbasis 2010 2011'!$B$18:$N$24,COLUMN()-1,0)),0,VLOOKUP($B26,'Datenbasis 2010 2011'!$B$18:$N$24,COLUMN()-1,0))</f>
        <v>256.03045747245704</v>
      </c>
      <c r="H26" s="13">
        <f>IF(ISERROR(VLOOKUP($B26,'Datenbasis 2010 2011'!$B$18:$N$24,COLUMN()-1,0)),0,VLOOKUP($B26,'Datenbasis 2010 2011'!$B$18:$N$24,COLUMN()-1,0))</f>
        <v>207.23136082033753</v>
      </c>
      <c r="I26" s="13">
        <f>IF(ISERROR(VLOOKUP($B26,'Datenbasis 2010 2011'!$B$18:$N$24,COLUMN()-1,0)),0,VLOOKUP($B26,'Datenbasis 2010 2011'!$B$18:$N$24,COLUMN()-1,0))</f>
        <v>293.69640186773279</v>
      </c>
      <c r="J26" s="13">
        <f>IF(ISERROR(VLOOKUP($B26,'Datenbasis 2010 2011'!$B$18:$N$24,COLUMN()-1,0)),0,VLOOKUP($B26,'Datenbasis 2010 2011'!$B$18:$N$24,COLUMN()-1,0))</f>
        <v>268.80703146458325</v>
      </c>
      <c r="K26" s="13">
        <f>IF(ISERROR(VLOOKUP($B26,'Datenbasis 2010 2011'!$B$18:$N$24,COLUMN()-1,0)),0,VLOOKUP($B26,'Datenbasis 2010 2011'!$B$18:$N$24,COLUMN()-1,0))</f>
        <v>150.82399975585193</v>
      </c>
      <c r="L26" s="13">
        <f>IF(ISERROR(VLOOKUP($B26,'Datenbasis 2010 2011'!$B$18:$N$24,COLUMN()-1,0)),0,VLOOKUP($B26,'Datenbasis 2010 2011'!$B$18:$N$24,COLUMN()-1,0))</f>
        <v>225.11673329874569</v>
      </c>
      <c r="M26" s="13">
        <f>IF(ISERROR(VLOOKUP($B26,'Datenbasis 2010 2011'!$B$18:$N$24,COLUMN()-1,0)),0,VLOOKUP($B26,'Datenbasis 2010 2011'!$B$18:$N$24,COLUMN()-1,0))</f>
        <v>188.96603289895322</v>
      </c>
      <c r="N26" s="13">
        <f>IF(ISERROR(VLOOKUP($B26,'Datenbasis 2010 2011'!$B$18:$N$24,COLUMN()-1,0)),0,VLOOKUP($B26,'Datenbasis 2010 2011'!$B$18:$N$24,COLUMN()-1,0))</f>
        <v>268.91232032227549</v>
      </c>
      <c r="O26" s="13">
        <f>IF(ISERROR(VLOOKUP($B26,'Datenbasis 2010 2011'!$B$3:$N$10,COLUMN()-13,0)),0,VLOOKUP($B26,'Datenbasis 2010 2011'!$B$3:$N$10,COLUMN()-13,0))</f>
        <v>806.21356852931308</v>
      </c>
      <c r="P26" s="13">
        <f>IF(ISERROR(VLOOKUP($B26,'Datenbasis 2010 2011'!$B$3:$N$10,COLUMN()-13,0)),0,VLOOKUP($B26,'Datenbasis 2010 2011'!$B$3:$N$10,COLUMN()-13,0))</f>
        <v>928.03735465559862</v>
      </c>
      <c r="Q26" s="13">
        <f>IF(ISERROR(VLOOKUP($B26,'Datenbasis 2010 2011'!$B$3:$N$10,COLUMN()-13,0)),0,VLOOKUP($B26,'Datenbasis 2010 2011'!$B$3:$N$10,COLUMN()-13,0))</f>
        <v>839.89989928891873</v>
      </c>
      <c r="R26" s="13">
        <f>IF(ISERROR(VLOOKUP($B26,'Datenbasis 2010 2011'!$B$3:$N$10,COLUMN()-13,0)),0,VLOOKUP($B26,'Datenbasis 2010 2011'!$B$3:$N$10,COLUMN()-13,0))</f>
        <v>876.11926633503219</v>
      </c>
      <c r="S26" s="13">
        <f>IF(ISERROR(VLOOKUP($B26,'Datenbasis 2010 2011'!$B$3:$N$10,COLUMN()-13,0)),0,VLOOKUP($B26,'Datenbasis 2010 2011'!$B$3:$N$10,COLUMN()-13,0))</f>
        <v>940.59877315591905</v>
      </c>
      <c r="T26" s="13">
        <f>IF(ISERROR(VLOOKUP($B26,'Datenbasis 2010 2011'!$B$3:$N$10,COLUMN()-13,0)),0,VLOOKUP($B26,'Datenbasis 2010 2011'!$B$3:$N$10,COLUMN()-13,0))</f>
        <v>862.06244087038795</v>
      </c>
      <c r="U26" s="13">
        <f>IF(ISERROR(VLOOKUP($B26,'Datenbasis 2010 2011'!$B$3:$N$10,COLUMN()-13,0)),0,VLOOKUP($B26,'Datenbasis 2010 2011'!$B$3:$N$10,COLUMN()-13,0))</f>
        <v>950.12665181432544</v>
      </c>
      <c r="V26" s="13">
        <f>IF(ISERROR(VLOOKUP($B26,'Datenbasis 2010 2011'!$B$3:$N$10,COLUMN()-13,0)),0,VLOOKUP($B26,'Datenbasis 2010 2011'!$B$3:$N$10,COLUMN()-13,0))</f>
        <v>418.52778710287788</v>
      </c>
      <c r="W26" s="13">
        <f>IF(ISERROR(VLOOKUP($B26,'Datenbasis 2010 2011'!$B$3:$N$10,COLUMN()-13,0)),0,VLOOKUP($B26,'Datenbasis 2010 2011'!$B$3:$N$10,COLUMN()-13,0))</f>
        <v>0</v>
      </c>
      <c r="X26" s="13">
        <f>IF(ISERROR(VLOOKUP($B26,'Datenbasis 2010 2011'!$B$3:$N$10,COLUMN()-13,0)),0,VLOOKUP($B26,'Datenbasis 2010 2011'!$B$3:$N$10,COLUMN()-13,0))</f>
        <v>0</v>
      </c>
      <c r="Y26" s="13">
        <f>IF(ISERROR(VLOOKUP($B26,'Datenbasis 2010 2011'!$B$3:$N$10,COLUMN()-13,0)),0,VLOOKUP($B26,'Datenbasis 2010 2011'!$B$3:$N$10,COLUMN()-13,0))</f>
        <v>0</v>
      </c>
      <c r="Z26" s="13">
        <f>IF(ISERROR(VLOOKUP($B26,'Datenbasis 2010 2011'!$B$3:$N$10,COLUMN()-13,0)),0,VLOOKUP($B26,'Datenbasis 2010 2011'!$B$3:$N$10,COLUMN()-13,0))</f>
        <v>0</v>
      </c>
    </row>
    <row r="27" spans="2:26" x14ac:dyDescent="0.25">
      <c r="B27" s="9" t="s">
        <v>11</v>
      </c>
      <c r="C27" s="14">
        <f>IF(ISERROR(VLOOKUP($B27,'Datenbasis 2010 2011'!$B$18:$N$24,COLUMN()-1,0)),0,VLOOKUP($B27,'Datenbasis 2010 2011'!$B$18:$N$24,COLUMN()-1,0))</f>
        <v>0</v>
      </c>
      <c r="D27" s="14">
        <f>IF(ISERROR(VLOOKUP($B27,'Datenbasis 2010 2011'!$B$18:$N$24,COLUMN()-1,0)),0,VLOOKUP($B27,'Datenbasis 2010 2011'!$B$18:$N$24,COLUMN()-1,0))</f>
        <v>0</v>
      </c>
      <c r="E27" s="14">
        <f>IF(ISERROR(VLOOKUP($B27,'Datenbasis 2010 2011'!$B$18:$N$24,COLUMN()-1,0)),0,VLOOKUP($B27,'Datenbasis 2010 2011'!$B$18:$N$24,COLUMN()-1,0))</f>
        <v>0</v>
      </c>
      <c r="F27" s="14">
        <f>IF(ISERROR(VLOOKUP($B27,'Datenbasis 2010 2011'!$B$18:$N$24,COLUMN()-1,0)),0,VLOOKUP($B27,'Datenbasis 2010 2011'!$B$18:$N$24,COLUMN()-1,0))</f>
        <v>0</v>
      </c>
      <c r="G27" s="14">
        <f>IF(ISERROR(VLOOKUP($B27,'Datenbasis 2010 2011'!$B$18:$N$24,COLUMN()-1,0)),0,VLOOKUP($B27,'Datenbasis 2010 2011'!$B$18:$N$24,COLUMN()-1,0))</f>
        <v>0</v>
      </c>
      <c r="H27" s="14">
        <f>IF(ISERROR(VLOOKUP($B27,'Datenbasis 2010 2011'!$B$18:$N$24,COLUMN()-1,0)),0,VLOOKUP($B27,'Datenbasis 2010 2011'!$B$18:$N$24,COLUMN()-1,0))</f>
        <v>0</v>
      </c>
      <c r="I27" s="14">
        <f>IF(ISERROR(VLOOKUP($B27,'Datenbasis 2010 2011'!$B$18:$N$24,COLUMN()-1,0)),0,VLOOKUP($B27,'Datenbasis 2010 2011'!$B$18:$N$24,COLUMN()-1,0))</f>
        <v>0</v>
      </c>
      <c r="J27" s="14">
        <f>IF(ISERROR(VLOOKUP($B27,'Datenbasis 2010 2011'!$B$18:$N$24,COLUMN()-1,0)),0,VLOOKUP($B27,'Datenbasis 2010 2011'!$B$18:$N$24,COLUMN()-1,0))</f>
        <v>0</v>
      </c>
      <c r="K27" s="14">
        <f>IF(ISERROR(VLOOKUP($B27,'Datenbasis 2010 2011'!$B$18:$N$24,COLUMN()-1,0)),0,VLOOKUP($B27,'Datenbasis 2010 2011'!$B$18:$N$24,COLUMN()-1,0))</f>
        <v>0</v>
      </c>
      <c r="L27" s="14">
        <f>IF(ISERROR(VLOOKUP($B27,'Datenbasis 2010 2011'!$B$18:$N$24,COLUMN()-1,0)),0,VLOOKUP($B27,'Datenbasis 2010 2011'!$B$18:$N$24,COLUMN()-1,0))</f>
        <v>0</v>
      </c>
      <c r="M27" s="14">
        <f>IF(ISERROR(VLOOKUP($B27,'Datenbasis 2010 2011'!$B$18:$N$24,COLUMN()-1,0)),0,VLOOKUP($B27,'Datenbasis 2010 2011'!$B$18:$N$24,COLUMN()-1,0))</f>
        <v>0</v>
      </c>
      <c r="N27" s="14">
        <f>IF(ISERROR(VLOOKUP($B27,'Datenbasis 2010 2011'!$B$18:$N$24,COLUMN()-1,0)),0,VLOOKUP($B27,'Datenbasis 2010 2011'!$B$18:$N$24,COLUMN()-1,0))</f>
        <v>0</v>
      </c>
      <c r="O27" s="13">
        <f>IF(ISERROR(VLOOKUP($B27,'Datenbasis 2010 2011'!$B$3:$N$10,COLUMN()-13,0)),0,VLOOKUP($B27,'Datenbasis 2010 2011'!$B$3:$N$10,COLUMN()-13,0))</f>
        <v>876.11926633503219</v>
      </c>
      <c r="P27" s="13">
        <f>IF(ISERROR(VLOOKUP($B27,'Datenbasis 2010 2011'!$B$3:$N$10,COLUMN()-13,0)),0,VLOOKUP($B27,'Datenbasis 2010 2011'!$B$3:$N$10,COLUMN()-13,0))</f>
        <v>940.59877315591905</v>
      </c>
      <c r="Q27" s="13">
        <f>IF(ISERROR(VLOOKUP($B27,'Datenbasis 2010 2011'!$B$3:$N$10,COLUMN()-13,0)),0,VLOOKUP($B27,'Datenbasis 2010 2011'!$B$3:$N$10,COLUMN()-13,0))</f>
        <v>862.06244087038795</v>
      </c>
      <c r="R27" s="13">
        <f>IF(ISERROR(VLOOKUP($B27,'Datenbasis 2010 2011'!$B$3:$N$10,COLUMN()-13,0)),0,VLOOKUP($B27,'Datenbasis 2010 2011'!$B$3:$N$10,COLUMN()-13,0))</f>
        <v>950.12665181432544</v>
      </c>
      <c r="S27" s="13">
        <f>IF(ISERROR(VLOOKUP($B27,'Datenbasis 2010 2011'!$B$3:$N$10,COLUMN()-13,0)),0,VLOOKUP($B27,'Datenbasis 2010 2011'!$B$3:$N$10,COLUMN()-13,0))</f>
        <v>418.52778710287788</v>
      </c>
      <c r="T27" s="13">
        <f>IF(ISERROR(VLOOKUP($B27,'Datenbasis 2010 2011'!$B$3:$N$10,COLUMN()-13,0)),0,VLOOKUP($B27,'Datenbasis 2010 2011'!$B$3:$N$10,COLUMN()-13,0))</f>
        <v>940.59877315591905</v>
      </c>
      <c r="U27" s="13">
        <f>IF(ISERROR(VLOOKUP($B27,'Datenbasis 2010 2011'!$B$3:$N$10,COLUMN()-13,0)),0,VLOOKUP($B27,'Datenbasis 2010 2011'!$B$3:$N$10,COLUMN()-13,0))</f>
        <v>862.06244087038795</v>
      </c>
      <c r="V27" s="13">
        <f>IF(ISERROR(VLOOKUP($B27,'Datenbasis 2010 2011'!$B$3:$N$10,COLUMN()-13,0)),0,VLOOKUP($B27,'Datenbasis 2010 2011'!$B$3:$N$10,COLUMN()-13,0))</f>
        <v>950.12665181432544</v>
      </c>
      <c r="W27" s="13">
        <f>IF(ISERROR(VLOOKUP($B27,'Datenbasis 2010 2011'!$B$3:$N$10,COLUMN()-13,0)),0,VLOOKUP($B27,'Datenbasis 2010 2011'!$B$3:$N$10,COLUMN()-13,0))</f>
        <v>0</v>
      </c>
      <c r="X27" s="13">
        <f>IF(ISERROR(VLOOKUP($B27,'Datenbasis 2010 2011'!$B$3:$N$10,COLUMN()-13,0)),0,VLOOKUP($B27,'Datenbasis 2010 2011'!$B$3:$N$10,COLUMN()-13,0))</f>
        <v>0</v>
      </c>
      <c r="Y27" s="13">
        <f>IF(ISERROR(VLOOKUP($B27,'Datenbasis 2010 2011'!$B$3:$N$10,COLUMN()-13,0)),0,VLOOKUP($B27,'Datenbasis 2010 2011'!$B$3:$N$10,COLUMN()-13,0))</f>
        <v>0</v>
      </c>
      <c r="Z27" s="13">
        <f>IF(ISERROR(VLOOKUP($B27,'Datenbasis 2010 2011'!$B$3:$N$10,COLUMN()-13,0)),0,VLOOKUP($B27,'Datenbasis 2010 2011'!$B$3:$N$10,COLUMN()-13,0))</f>
        <v>0</v>
      </c>
    </row>
    <row r="28" spans="2:26" x14ac:dyDescent="0.25">
      <c r="B28" s="9" t="s">
        <v>6</v>
      </c>
      <c r="C28" s="13">
        <f>IF(ISERROR(VLOOKUP($B28,'Datenbasis 2010 2011'!$B$18:$N$24,COLUMN()-1,0)),0,VLOOKUP($B28,'Datenbasis 2010 2011'!$B$18:$N$24,COLUMN()-1,0))</f>
        <v>244.57686086611528</v>
      </c>
      <c r="D28" s="13">
        <f>IF(ISERROR(VLOOKUP($B28,'Datenbasis 2010 2011'!$B$18:$N$24,COLUMN()-1,0)),0,VLOOKUP($B28,'Datenbasis 2010 2011'!$B$18:$N$24,COLUMN()-1,0))</f>
        <v>256.08996856593524</v>
      </c>
      <c r="E28" s="13">
        <f>IF(ISERROR(VLOOKUP($B28,'Datenbasis 2010 2011'!$B$18:$N$24,COLUMN()-1,0)),0,VLOOKUP($B28,'Datenbasis 2010 2011'!$B$18:$N$24,COLUMN()-1,0))</f>
        <v>226.0734885708182</v>
      </c>
      <c r="F28" s="13">
        <f>IF(ISERROR(VLOOKUP($B28,'Datenbasis 2010 2011'!$B$18:$N$24,COLUMN()-1,0)),0,VLOOKUP($B28,'Datenbasis 2010 2011'!$B$18:$N$24,COLUMN()-1,0))</f>
        <v>167.41843928342539</v>
      </c>
      <c r="G28" s="13">
        <f>IF(ISERROR(VLOOKUP($B28,'Datenbasis 2010 2011'!$B$18:$N$24,COLUMN()-1,0)),0,VLOOKUP($B28,'Datenbasis 2010 2011'!$B$18:$N$24,COLUMN()-1,0))</f>
        <v>219.86144596697898</v>
      </c>
      <c r="H28" s="13">
        <f>IF(ISERROR(VLOOKUP($B28,'Datenbasis 2010 2011'!$B$18:$N$24,COLUMN()-1,0)),0,VLOOKUP($B28,'Datenbasis 2010 2011'!$B$18:$N$24,COLUMN()-1,0))</f>
        <v>266.93472090823082</v>
      </c>
      <c r="I28" s="13">
        <f>IF(ISERROR(VLOOKUP($B28,'Datenbasis 2010 2011'!$B$18:$N$24,COLUMN()-1,0)),0,VLOOKUP($B28,'Datenbasis 2010 2011'!$B$18:$N$24,COLUMN()-1,0))</f>
        <v>236.07593005157628</v>
      </c>
      <c r="J28" s="13">
        <f>IF(ISERROR(VLOOKUP($B28,'Datenbasis 2010 2011'!$B$18:$N$24,COLUMN()-1,0)),0,VLOOKUP($B28,'Datenbasis 2010 2011'!$B$18:$N$24,COLUMN()-1,0))</f>
        <v>151.88146610919523</v>
      </c>
      <c r="K28" s="13">
        <f>IF(ISERROR(VLOOKUP($B28,'Datenbasis 2010 2011'!$B$18:$N$24,COLUMN()-1,0)),0,VLOOKUP($B28,'Datenbasis 2010 2011'!$B$18:$N$24,COLUMN()-1,0))</f>
        <v>246.80166020691547</v>
      </c>
      <c r="L28" s="13">
        <f>IF(ISERROR(VLOOKUP($B28,'Datenbasis 2010 2011'!$B$18:$N$24,COLUMN()-1,0)),0,VLOOKUP($B28,'Datenbasis 2010 2011'!$B$18:$N$24,COLUMN()-1,0))</f>
        <v>173.9234595782342</v>
      </c>
      <c r="M28" s="13">
        <f>IF(ISERROR(VLOOKUP($B28,'Datenbasis 2010 2011'!$B$18:$N$24,COLUMN()-1,0)),0,VLOOKUP($B28,'Datenbasis 2010 2011'!$B$18:$N$24,COLUMN()-1,0))</f>
        <v>165.25315103610339</v>
      </c>
      <c r="N28" s="13">
        <f>IF(ISERROR(VLOOKUP($B28,'Datenbasis 2010 2011'!$B$18:$N$24,COLUMN()-1,0)),0,VLOOKUP($B28,'Datenbasis 2010 2011'!$B$18:$N$24,COLUMN()-1,0))</f>
        <v>173.16812646870326</v>
      </c>
      <c r="O28" s="13">
        <f>IF(ISERROR(VLOOKUP($B28,'Datenbasis 2010 2011'!$B$3:$N$10,COLUMN()-13,0)),0,VLOOKUP($B28,'Datenbasis 2010 2011'!$B$3:$N$10,COLUMN()-13,0))</f>
        <v>897.4089785454878</v>
      </c>
      <c r="P28" s="13">
        <f>IF(ISERROR(VLOOKUP($B28,'Datenbasis 2010 2011'!$B$3:$N$10,COLUMN()-13,0)),0,VLOOKUP($B28,'Datenbasis 2010 2011'!$B$3:$N$10,COLUMN()-13,0))</f>
        <v>929.39848017822806</v>
      </c>
      <c r="Q28" s="13">
        <f>IF(ISERROR(VLOOKUP($B28,'Datenbasis 2010 2011'!$B$3:$N$10,COLUMN()-13,0)),0,VLOOKUP($B28,'Datenbasis 2010 2011'!$B$3:$N$10,COLUMN()-13,0))</f>
        <v>964.9037141026032</v>
      </c>
      <c r="R28" s="13">
        <f>IF(ISERROR(VLOOKUP($B28,'Datenbasis 2010 2011'!$B$3:$N$10,COLUMN()-13,0)),0,VLOOKUP($B28,'Datenbasis 2010 2011'!$B$3:$N$10,COLUMN()-13,0))</f>
        <v>852.1622363963744</v>
      </c>
      <c r="S28" s="13">
        <f>IF(ISERROR(VLOOKUP($B28,'Datenbasis 2010 2011'!$B$3:$N$10,COLUMN()-13,0)),0,VLOOKUP($B28,'Datenbasis 2010 2011'!$B$3:$N$10,COLUMN()-13,0))</f>
        <v>944.4685201574755</v>
      </c>
      <c r="T28" s="13">
        <f>IF(ISERROR(VLOOKUP($B28,'Datenbasis 2010 2011'!$B$3:$N$10,COLUMN()-13,0)),0,VLOOKUP($B28,'Datenbasis 2010 2011'!$B$3:$N$10,COLUMN()-13,0))</f>
        <v>898.94711142307813</v>
      </c>
      <c r="U28" s="13">
        <f>IF(ISERROR(VLOOKUP($B28,'Datenbasis 2010 2011'!$B$3:$N$10,COLUMN()-13,0)),0,VLOOKUP($B28,'Datenbasis 2010 2011'!$B$3:$N$10,COLUMN()-13,0))</f>
        <v>960.41749320963163</v>
      </c>
      <c r="V28" s="13">
        <f>IF(ISERROR(VLOOKUP($B28,'Datenbasis 2010 2011'!$B$3:$N$10,COLUMN()-13,0)),0,VLOOKUP($B28,'Datenbasis 2010 2011'!$B$3:$N$10,COLUMN()-13,0))</f>
        <v>422.08319345683157</v>
      </c>
      <c r="W28" s="13">
        <f>IF(ISERROR(VLOOKUP($B28,'Datenbasis 2010 2011'!$B$3:$N$10,COLUMN()-13,0)),0,VLOOKUP($B28,'Datenbasis 2010 2011'!$B$3:$N$10,COLUMN()-13,0))</f>
        <v>0</v>
      </c>
      <c r="X28" s="13">
        <f>IF(ISERROR(VLOOKUP($B28,'Datenbasis 2010 2011'!$B$3:$N$10,COLUMN()-13,0)),0,VLOOKUP($B28,'Datenbasis 2010 2011'!$B$3:$N$10,COLUMN()-13,0))</f>
        <v>0</v>
      </c>
      <c r="Y28" s="13">
        <f>IF(ISERROR(VLOOKUP($B28,'Datenbasis 2010 2011'!$B$3:$N$10,COLUMN()-13,0)),0,VLOOKUP($B28,'Datenbasis 2010 2011'!$B$3:$N$10,COLUMN()-13,0))</f>
        <v>0</v>
      </c>
      <c r="Z28" s="13">
        <f>IF(ISERROR(VLOOKUP($B28,'Datenbasis 2010 2011'!$B$3:$N$10,COLUMN()-13,0)),0,VLOOKUP($B28,'Datenbasis 2010 2011'!$B$3:$N$10,COLUMN()-13,0))</f>
        <v>0</v>
      </c>
    </row>
    <row r="29" spans="2:26" x14ac:dyDescent="0.25">
      <c r="B29" s="9" t="s">
        <v>7</v>
      </c>
      <c r="C29" s="13">
        <f>IF(ISERROR(VLOOKUP($B29,'Datenbasis 2010 2011'!$B$18:$N$24,COLUMN()-1,0)),0,VLOOKUP($B29,'Datenbasis 2010 2011'!$B$18:$N$24,COLUMN()-1,0))</f>
        <v>278.63551744132815</v>
      </c>
      <c r="D29" s="13">
        <f>IF(ISERROR(VLOOKUP($B29,'Datenbasis 2010 2011'!$B$18:$N$24,COLUMN()-1,0)),0,VLOOKUP($B29,'Datenbasis 2010 2011'!$B$18:$N$24,COLUMN()-1,0))</f>
        <v>174.83443708609272</v>
      </c>
      <c r="E29" s="13">
        <f>IF(ISERROR(VLOOKUP($B29,'Datenbasis 2010 2011'!$B$18:$N$24,COLUMN()-1,0)),0,VLOOKUP($B29,'Datenbasis 2010 2011'!$B$18:$N$24,COLUMN()-1,0))</f>
        <v>222.79580065309608</v>
      </c>
      <c r="F29" s="13">
        <f>IF(ISERROR(VLOOKUP($B29,'Datenbasis 2010 2011'!$B$18:$N$24,COLUMN()-1,0)),0,VLOOKUP($B29,'Datenbasis 2010 2011'!$B$18:$N$24,COLUMN()-1,0))</f>
        <v>271.18289742728967</v>
      </c>
      <c r="G29" s="13">
        <f>IF(ISERROR(VLOOKUP($B29,'Datenbasis 2010 2011'!$B$18:$N$24,COLUMN()-1,0)),0,VLOOKUP($B29,'Datenbasis 2010 2011'!$B$18:$N$24,COLUMN()-1,0))</f>
        <v>218.29126865443891</v>
      </c>
      <c r="H29" s="13">
        <f>IF(ISERROR(VLOOKUP($B29,'Datenbasis 2010 2011'!$B$18:$N$24,COLUMN()-1,0)),0,VLOOKUP($B29,'Datenbasis 2010 2011'!$B$18:$N$24,COLUMN()-1,0))</f>
        <v>267.98760948515275</v>
      </c>
      <c r="I29" s="13">
        <f>IF(ISERROR(VLOOKUP($B29,'Datenbasis 2010 2011'!$B$18:$N$24,COLUMN()-1,0)),0,VLOOKUP($B29,'Datenbasis 2010 2011'!$B$18:$N$24,COLUMN()-1,0))</f>
        <v>167.42759483626818</v>
      </c>
      <c r="J29" s="13">
        <f>IF(ISERROR(VLOOKUP($B29,'Datenbasis 2010 2011'!$B$18:$N$24,COLUMN()-1,0)),0,VLOOKUP($B29,'Datenbasis 2010 2011'!$B$18:$N$24,COLUMN()-1,0))</f>
        <v>183.68327890865811</v>
      </c>
      <c r="K29" s="13">
        <f>IF(ISERROR(VLOOKUP($B29,'Datenbasis 2010 2011'!$B$18:$N$24,COLUMN()-1,0)),0,VLOOKUP($B29,'Datenbasis 2010 2011'!$B$18:$N$24,COLUMN()-1,0))</f>
        <v>285.63951536606953</v>
      </c>
      <c r="L29" s="13">
        <f>IF(ISERROR(VLOOKUP($B29,'Datenbasis 2010 2011'!$B$18:$N$24,COLUMN()-1,0)),0,VLOOKUP($B29,'Datenbasis 2010 2011'!$B$18:$N$24,COLUMN()-1,0))</f>
        <v>219.22971282082582</v>
      </c>
      <c r="M29" s="13">
        <f>IF(ISERROR(VLOOKUP($B29,'Datenbasis 2010 2011'!$B$18:$N$24,COLUMN()-1,0)),0,VLOOKUP($B29,'Datenbasis 2010 2011'!$B$18:$N$24,COLUMN()-1,0))</f>
        <v>250.20294808801538</v>
      </c>
      <c r="N29" s="13">
        <f>IF(ISERROR(VLOOKUP($B29,'Datenbasis 2010 2011'!$B$18:$N$24,COLUMN()-1,0)),0,VLOOKUP($B29,'Datenbasis 2010 2011'!$B$18:$N$24,COLUMN()-1,0))</f>
        <v>286.6924039429914</v>
      </c>
      <c r="O29" s="13">
        <f>IF(ISERROR(VLOOKUP($B29,'Datenbasis 2010 2011'!$B$3:$N$10,COLUMN()-13,0)),0,VLOOKUP($B29,'Datenbasis 2010 2011'!$B$3:$N$10,COLUMN()-13,0))</f>
        <v>959.8132267220069</v>
      </c>
      <c r="P29" s="13">
        <f>IF(ISERROR(VLOOKUP($B29,'Datenbasis 2010 2011'!$B$3:$N$10,COLUMN()-13,0)),0,VLOOKUP($B29,'Datenbasis 2010 2011'!$B$3:$N$10,COLUMN()-13,0))</f>
        <v>898.02545243690292</v>
      </c>
      <c r="Q29" s="13">
        <f>IF(ISERROR(VLOOKUP($B29,'Datenbasis 2010 2011'!$B$3:$N$10,COLUMN()-13,0)),0,VLOOKUP($B29,'Datenbasis 2010 2011'!$B$3:$N$10,COLUMN()-13,0))</f>
        <v>970.43977172154905</v>
      </c>
      <c r="R29" s="13">
        <f>IF(ISERROR(VLOOKUP($B29,'Datenbasis 2010 2011'!$B$3:$N$10,COLUMN()-13,0)),0,VLOOKUP($B29,'Datenbasis 2010 2011'!$B$3:$N$10,COLUMN()-13,0))</f>
        <v>964.56190679647204</v>
      </c>
      <c r="S29" s="13">
        <f>IF(ISERROR(VLOOKUP($B29,'Datenbasis 2010 2011'!$B$3:$N$10,COLUMN()-13,0)),0,VLOOKUP($B29,'Datenbasis 2010 2011'!$B$3:$N$10,COLUMN()-13,0))</f>
        <v>830.43916135135964</v>
      </c>
      <c r="T29" s="13">
        <f>IF(ISERROR(VLOOKUP($B29,'Datenbasis 2010 2011'!$B$3:$N$10,COLUMN()-13,0)),0,VLOOKUP($B29,'Datenbasis 2010 2011'!$B$3:$N$10,COLUMN()-13,0))</f>
        <v>941.09317300943019</v>
      </c>
      <c r="U29" s="13">
        <f>IF(ISERROR(VLOOKUP($B29,'Datenbasis 2010 2011'!$B$3:$N$10,COLUMN()-13,0)),0,VLOOKUP($B29,'Datenbasis 2010 2011'!$B$3:$N$10,COLUMN()-13,0))</f>
        <v>825.14114810632645</v>
      </c>
      <c r="V29" s="13">
        <f>IF(ISERROR(VLOOKUP($B29,'Datenbasis 2010 2011'!$B$3:$N$10,COLUMN()-13,0)),0,VLOOKUP($B29,'Datenbasis 2010 2011'!$B$3:$N$10,COLUMN()-13,0))</f>
        <v>401.11392559587392</v>
      </c>
      <c r="W29" s="13">
        <f>IF(ISERROR(VLOOKUP($B29,'Datenbasis 2010 2011'!$B$3:$N$10,COLUMN()-13,0)),0,VLOOKUP($B29,'Datenbasis 2010 2011'!$B$3:$N$10,COLUMN()-13,0))</f>
        <v>0</v>
      </c>
      <c r="X29" s="13">
        <f>IF(ISERROR(VLOOKUP($B29,'Datenbasis 2010 2011'!$B$3:$N$10,COLUMN()-13,0)),0,VLOOKUP($B29,'Datenbasis 2010 2011'!$B$3:$N$10,COLUMN()-13,0))</f>
        <v>0</v>
      </c>
      <c r="Y29" s="13">
        <f>IF(ISERROR(VLOOKUP($B29,'Datenbasis 2010 2011'!$B$3:$N$10,COLUMN()-13,0)),0,VLOOKUP($B29,'Datenbasis 2010 2011'!$B$3:$N$10,COLUMN()-13,0))</f>
        <v>0</v>
      </c>
      <c r="Z29" s="13">
        <f>IF(ISERROR(VLOOKUP($B29,'Datenbasis 2010 2011'!$B$3:$N$10,COLUMN()-13,0)),0,VLOOKUP($B29,'Datenbasis 2010 2011'!$B$3:$N$10,COLUMN()-13,0))</f>
        <v>0</v>
      </c>
    </row>
    <row r="30" spans="2:26" x14ac:dyDescent="0.25">
      <c r="B30" s="9" t="s">
        <v>8</v>
      </c>
      <c r="C30" s="13">
        <f>IF(ISERROR(VLOOKUP($B30,'Datenbasis 2010 2011'!$B$18:$N$24,COLUMN()-1,0)),0,VLOOKUP($B30,'Datenbasis 2010 2011'!$B$18:$N$24,COLUMN()-1,0))</f>
        <v>240.12268440809351</v>
      </c>
      <c r="D30" s="13">
        <f>IF(ISERROR(VLOOKUP($B30,'Datenbasis 2010 2011'!$B$18:$N$24,COLUMN()-1,0)),0,VLOOKUP($B30,'Datenbasis 2010 2011'!$B$18:$N$24,COLUMN()-1,0))</f>
        <v>262.823877681814</v>
      </c>
      <c r="E30" s="13">
        <f>IF(ISERROR(VLOOKUP($B30,'Datenbasis 2010 2011'!$B$18:$N$24,COLUMN()-1,0)),0,VLOOKUP($B30,'Datenbasis 2010 2011'!$B$18:$N$24,COLUMN()-1,0))</f>
        <v>255.63219092379529</v>
      </c>
      <c r="F30" s="13">
        <f>IF(ISERROR(VLOOKUP($B30,'Datenbasis 2010 2011'!$B$18:$N$24,COLUMN()-1,0)),0,VLOOKUP($B30,'Datenbasis 2010 2011'!$B$18:$N$24,COLUMN()-1,0))</f>
        <v>289.81444746238594</v>
      </c>
      <c r="G30" s="13">
        <f>IF(ISERROR(VLOOKUP($B30,'Datenbasis 2010 2011'!$B$18:$N$24,COLUMN()-1,0)),0,VLOOKUP($B30,'Datenbasis 2010 2011'!$B$18:$N$24,COLUMN()-1,0))</f>
        <v>238.43348490859705</v>
      </c>
      <c r="H30" s="13">
        <f>IF(ISERROR(VLOOKUP($B30,'Datenbasis 2010 2011'!$B$18:$N$24,COLUMN()-1,0)),0,VLOOKUP($B30,'Datenbasis 2010 2011'!$B$18:$N$24,COLUMN()-1,0))</f>
        <v>197.11447492904446</v>
      </c>
      <c r="I30" s="13">
        <f>IF(ISERROR(VLOOKUP($B30,'Datenbasis 2010 2011'!$B$18:$N$24,COLUMN()-1,0)),0,VLOOKUP($B30,'Datenbasis 2010 2011'!$B$18:$N$24,COLUMN()-1,0))</f>
        <v>208.35749382000182</v>
      </c>
      <c r="J30" s="13">
        <f>IF(ISERROR(VLOOKUP($B30,'Datenbasis 2010 2011'!$B$18:$N$24,COLUMN()-1,0)),0,VLOOKUP($B30,'Datenbasis 2010 2011'!$B$18:$N$24,COLUMN()-1,0))</f>
        <v>285.0352488784448</v>
      </c>
      <c r="K30" s="13">
        <f>IF(ISERROR(VLOOKUP($B30,'Datenbasis 2010 2011'!$B$18:$N$24,COLUMN()-1,0)),0,VLOOKUP($B30,'Datenbasis 2010 2011'!$B$18:$N$24,COLUMN()-1,0))</f>
        <v>181.93914609210486</v>
      </c>
      <c r="L30" s="13">
        <f>IF(ISERROR(VLOOKUP($B30,'Datenbasis 2010 2011'!$B$18:$N$24,COLUMN()-1,0)),0,VLOOKUP($B30,'Datenbasis 2010 2011'!$B$18:$N$24,COLUMN()-1,0))</f>
        <v>161.02328562273019</v>
      </c>
      <c r="M30" s="13">
        <f>IF(ISERROR(VLOOKUP($B30,'Datenbasis 2010 2011'!$B$18:$N$24,COLUMN()-1,0)),0,VLOOKUP($B30,'Datenbasis 2010 2011'!$B$18:$N$24,COLUMN()-1,0))</f>
        <v>237.51335184789576</v>
      </c>
      <c r="N30" s="13">
        <f>IF(ISERROR(VLOOKUP($B30,'Datenbasis 2010 2011'!$B$18:$N$24,COLUMN()-1,0)),0,VLOOKUP($B30,'Datenbasis 2010 2011'!$B$18:$N$24,COLUMN()-1,0))</f>
        <v>272.32734153263954</v>
      </c>
      <c r="O30" s="13">
        <f>IF(ISERROR(VLOOKUP($B30,'Datenbasis 2010 2011'!$B$3:$N$10,COLUMN()-13,0)),0,VLOOKUP($B30,'Datenbasis 2010 2011'!$B$3:$N$10,COLUMN()-13,0))</f>
        <v>851.50303659169288</v>
      </c>
      <c r="P30" s="13">
        <f>IF(ISERROR(VLOOKUP($B30,'Datenbasis 2010 2011'!$B$3:$N$10,COLUMN()-13,0)),0,VLOOKUP($B30,'Datenbasis 2010 2011'!$B$3:$N$10,COLUMN()-13,0))</f>
        <v>857.30765709402749</v>
      </c>
      <c r="Q30" s="13">
        <f>IF(ISERROR(VLOOKUP($B30,'Datenbasis 2010 2011'!$B$3:$N$10,COLUMN()-13,0)),0,VLOOKUP($B30,'Datenbasis 2010 2011'!$B$3:$N$10,COLUMN()-13,0))</f>
        <v>993.39579454939417</v>
      </c>
      <c r="R30" s="13">
        <f>IF(ISERROR(VLOOKUP($B30,'Datenbasis 2010 2011'!$B$3:$N$10,COLUMN()-13,0)),0,VLOOKUP($B30,'Datenbasis 2010 2011'!$B$3:$N$10,COLUMN()-13,0))</f>
        <v>981.56071657460245</v>
      </c>
      <c r="S30" s="13">
        <f>IF(ISERROR(VLOOKUP($B30,'Datenbasis 2010 2011'!$B$3:$N$10,COLUMN()-13,0)),0,VLOOKUP($B30,'Datenbasis 2010 2011'!$B$3:$N$10,COLUMN()-13,0))</f>
        <v>957.02383495590072</v>
      </c>
      <c r="T30" s="13">
        <f>IF(ISERROR(VLOOKUP($B30,'Datenbasis 2010 2011'!$B$3:$N$10,COLUMN()-13,0)),0,VLOOKUP($B30,'Datenbasis 2010 2011'!$B$3:$N$10,COLUMN()-13,0))</f>
        <v>923.18491164891509</v>
      </c>
      <c r="U30" s="13">
        <f>IF(ISERROR(VLOOKUP($B30,'Datenbasis 2010 2011'!$B$3:$N$10,COLUMN()-13,0)),0,VLOOKUP($B30,'Datenbasis 2010 2011'!$B$3:$N$10,COLUMN()-13,0))</f>
        <v>909.82390820032356</v>
      </c>
      <c r="V30" s="13">
        <f>IF(ISERROR(VLOOKUP($B30,'Datenbasis 2010 2011'!$B$3:$N$10,COLUMN()-13,0)),0,VLOOKUP($B30,'Datenbasis 2010 2011'!$B$3:$N$10,COLUMN()-13,0))</f>
        <v>453.06863612781149</v>
      </c>
      <c r="W30" s="13">
        <f>IF(ISERROR(VLOOKUP($B30,'Datenbasis 2010 2011'!$B$3:$N$10,COLUMN()-13,0)),0,VLOOKUP($B30,'Datenbasis 2010 2011'!$B$3:$N$10,COLUMN()-13,0))</f>
        <v>0</v>
      </c>
      <c r="X30" s="13">
        <f>IF(ISERROR(VLOOKUP($B30,'Datenbasis 2010 2011'!$B$3:$N$10,COLUMN()-13,0)),0,VLOOKUP($B30,'Datenbasis 2010 2011'!$B$3:$N$10,COLUMN()-13,0))</f>
        <v>0</v>
      </c>
      <c r="Y30" s="13">
        <f>IF(ISERROR(VLOOKUP($B30,'Datenbasis 2010 2011'!$B$3:$N$10,COLUMN()-13,0)),0,VLOOKUP($B30,'Datenbasis 2010 2011'!$B$3:$N$10,COLUMN()-13,0))</f>
        <v>0</v>
      </c>
      <c r="Z30" s="13">
        <f>IF(ISERROR(VLOOKUP($B30,'Datenbasis 2010 2011'!$B$3:$N$10,COLUMN()-13,0)),0,VLOOKUP($B30,'Datenbasis 2010 2011'!$B$3:$N$10,COLUMN()-13,0))</f>
        <v>0</v>
      </c>
    </row>
    <row r="32" spans="2:26" x14ac:dyDescent="0.25">
      <c r="B32" s="17" t="s">
        <v>14</v>
      </c>
      <c r="C32" s="16">
        <v>2010</v>
      </c>
      <c r="D32" s="16">
        <v>2011</v>
      </c>
    </row>
    <row r="33" spans="2:4" x14ac:dyDescent="0.25">
      <c r="B33" s="9" t="s">
        <v>3</v>
      </c>
      <c r="C33" s="7">
        <f>SUM(C24:N24)</f>
        <v>2674.2774742881556</v>
      </c>
      <c r="D33" s="7">
        <f>SUM(O24:Z24)</f>
        <v>6621.5</v>
      </c>
    </row>
    <row r="34" spans="2:4" x14ac:dyDescent="0.25">
      <c r="B34" s="9" t="s">
        <v>4</v>
      </c>
      <c r="C34" s="7">
        <f t="shared" ref="C34:C39" si="2">SUM(C25:N25)</f>
        <v>2663.5151219214458</v>
      </c>
      <c r="D34" s="7">
        <f t="shared" ref="D34:D39" si="3">SUM(O25:Z25)</f>
        <v>3478</v>
      </c>
    </row>
    <row r="35" spans="2:4" x14ac:dyDescent="0.25">
      <c r="B35" s="9" t="s">
        <v>5</v>
      </c>
      <c r="C35" s="7">
        <f t="shared" si="2"/>
        <v>2749.9526963103126</v>
      </c>
      <c r="D35" s="7">
        <f t="shared" si="3"/>
        <v>6621.585741752373</v>
      </c>
    </row>
    <row r="36" spans="2:4" x14ac:dyDescent="0.25">
      <c r="B36" s="9" t="s">
        <v>11</v>
      </c>
      <c r="C36" s="14">
        <f t="shared" si="2"/>
        <v>0</v>
      </c>
      <c r="D36" s="7">
        <f t="shared" si="3"/>
        <v>6800.2227851191756</v>
      </c>
    </row>
    <row r="37" spans="2:4" x14ac:dyDescent="0.25">
      <c r="B37" s="9" t="s">
        <v>6</v>
      </c>
      <c r="C37" s="7">
        <f t="shared" si="2"/>
        <v>2528.0587176122312</v>
      </c>
      <c r="D37" s="7">
        <f t="shared" si="3"/>
        <v>6869.7897274697107</v>
      </c>
    </row>
    <row r="38" spans="2:4" x14ac:dyDescent="0.25">
      <c r="B38" s="9" t="s">
        <v>7</v>
      </c>
      <c r="C38" s="7">
        <f t="shared" si="2"/>
        <v>2826.6029847102268</v>
      </c>
      <c r="D38" s="7">
        <f t="shared" si="3"/>
        <v>6790.6277657399214</v>
      </c>
    </row>
    <row r="39" spans="2:4" x14ac:dyDescent="0.25">
      <c r="B39" s="9" t="s">
        <v>8</v>
      </c>
      <c r="C39" s="7">
        <f t="shared" si="2"/>
        <v>2830.1370281075469</v>
      </c>
      <c r="D39" s="7">
        <f t="shared" si="3"/>
        <v>6926.8684957426667</v>
      </c>
    </row>
  </sheetData>
  <pageMargins left="0.70866141732283472" right="0.70866141732283472" top="0.78740157480314965" bottom="0.78740157480314965" header="0.31496062992125984" footer="0.31496062992125984"/>
  <pageSetup paperSize="9" scale="70" orientation="landscape" r:id="rId1"/>
  <headerFooter>
    <oddFooter>&amp;L&amp;F/&amp;A&amp;CRichard Brander&amp;RSeite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N24"/>
  <sheetViews>
    <sheetView workbookViewId="0">
      <pane xSplit="2" ySplit="3" topLeftCell="C4" activePane="bottomRight" state="frozen"/>
      <selection pane="topRight" activeCell="F1" sqref="F1"/>
      <selection pane="bottomLeft" activeCell="A4" sqref="A4"/>
      <selection pane="bottomRight" activeCell="K22" sqref="K22"/>
    </sheetView>
  </sheetViews>
  <sheetFormatPr baseColWidth="10" defaultColWidth="11.42578125" defaultRowHeight="15" x14ac:dyDescent="0.25"/>
  <cols>
    <col min="2" max="2" width="23.7109375" bestFit="1" customWidth="1"/>
  </cols>
  <sheetData>
    <row r="2" spans="2:14" x14ac:dyDescent="0.25">
      <c r="B2" s="5" t="s">
        <v>9</v>
      </c>
      <c r="N2" s="10" t="s">
        <v>1</v>
      </c>
    </row>
    <row r="3" spans="2:14" x14ac:dyDescent="0.25">
      <c r="C3" s="11">
        <v>40544</v>
      </c>
      <c r="D3" s="11">
        <v>40575</v>
      </c>
      <c r="E3" s="11">
        <v>40603</v>
      </c>
      <c r="F3" s="11">
        <v>40634</v>
      </c>
      <c r="G3" s="11">
        <v>40664</v>
      </c>
      <c r="H3" s="11">
        <v>40695</v>
      </c>
      <c r="I3" s="11">
        <v>40725</v>
      </c>
      <c r="J3" s="11">
        <v>40756</v>
      </c>
      <c r="K3" s="11">
        <v>40787</v>
      </c>
      <c r="L3" s="11">
        <v>40817</v>
      </c>
      <c r="M3" s="11">
        <v>40848</v>
      </c>
      <c r="N3" s="11">
        <v>40878</v>
      </c>
    </row>
    <row r="4" spans="2:14" x14ac:dyDescent="0.25">
      <c r="B4" s="9" t="s">
        <v>3</v>
      </c>
      <c r="C4" s="1">
        <v>806</v>
      </c>
      <c r="D4" s="1">
        <v>928</v>
      </c>
      <c r="E4" s="1">
        <v>840</v>
      </c>
      <c r="F4" s="1">
        <v>876</v>
      </c>
      <c r="G4" s="1">
        <v>941</v>
      </c>
      <c r="H4" s="1">
        <v>862</v>
      </c>
      <c r="I4" s="1">
        <v>950</v>
      </c>
      <c r="J4" s="1">
        <v>418.5</v>
      </c>
      <c r="K4" s="1"/>
      <c r="L4" s="1"/>
      <c r="M4" s="1"/>
      <c r="N4" s="1"/>
    </row>
    <row r="5" spans="2:14" x14ac:dyDescent="0.25">
      <c r="B5" s="9" t="s">
        <v>4</v>
      </c>
      <c r="C5" s="1">
        <v>472</v>
      </c>
      <c r="D5" s="1">
        <v>449</v>
      </c>
      <c r="E5" s="1">
        <v>480</v>
      </c>
      <c r="F5" s="1">
        <v>422</v>
      </c>
      <c r="G5" s="1">
        <v>480</v>
      </c>
      <c r="H5" s="1">
        <v>449</v>
      </c>
      <c r="I5" s="1">
        <v>485</v>
      </c>
      <c r="J5" s="1">
        <v>241</v>
      </c>
      <c r="K5" s="1"/>
      <c r="L5" s="1"/>
      <c r="M5" s="1"/>
      <c r="N5" s="1"/>
    </row>
    <row r="6" spans="2:14" x14ac:dyDescent="0.25">
      <c r="B6" s="9" t="s">
        <v>5</v>
      </c>
      <c r="C6" s="1">
        <v>806.21356852931308</v>
      </c>
      <c r="D6" s="1">
        <v>928.03735465559862</v>
      </c>
      <c r="E6" s="1">
        <v>839.89989928891873</v>
      </c>
      <c r="F6" s="1">
        <v>876.11926633503219</v>
      </c>
      <c r="G6" s="1">
        <v>940.59877315591905</v>
      </c>
      <c r="H6" s="1">
        <v>862.06244087038795</v>
      </c>
      <c r="I6" s="1">
        <v>950.12665181432544</v>
      </c>
      <c r="J6" s="1">
        <v>418.52778710287788</v>
      </c>
      <c r="K6" s="1"/>
      <c r="L6" s="1"/>
      <c r="M6" s="1"/>
      <c r="N6" s="1"/>
    </row>
    <row r="7" spans="2:14" x14ac:dyDescent="0.25">
      <c r="B7" s="9" t="s">
        <v>11</v>
      </c>
      <c r="C7" s="1">
        <v>876.11926633503219</v>
      </c>
      <c r="D7" s="1">
        <v>940.59877315591905</v>
      </c>
      <c r="E7" s="1">
        <v>862.06244087038795</v>
      </c>
      <c r="F7" s="1">
        <v>950.12665181432544</v>
      </c>
      <c r="G7" s="1">
        <v>418.52778710287788</v>
      </c>
      <c r="H7" s="1">
        <v>940.59877315591905</v>
      </c>
      <c r="I7" s="1">
        <v>862.06244087038795</v>
      </c>
      <c r="J7" s="1">
        <v>950.12665181432544</v>
      </c>
      <c r="K7" s="1"/>
      <c r="L7" s="1"/>
      <c r="M7" s="1"/>
      <c r="N7" s="1"/>
    </row>
    <row r="8" spans="2:14" x14ac:dyDescent="0.25">
      <c r="B8" s="9" t="s">
        <v>6</v>
      </c>
      <c r="C8" s="1">
        <v>897.4089785454878</v>
      </c>
      <c r="D8" s="1">
        <v>929.39848017822806</v>
      </c>
      <c r="E8" s="1">
        <v>964.9037141026032</v>
      </c>
      <c r="F8" s="1">
        <v>852.1622363963744</v>
      </c>
      <c r="G8" s="1">
        <v>944.4685201574755</v>
      </c>
      <c r="H8" s="1">
        <v>898.94711142307813</v>
      </c>
      <c r="I8" s="1">
        <v>960.41749320963163</v>
      </c>
      <c r="J8" s="1">
        <v>422.08319345683157</v>
      </c>
      <c r="K8" s="1"/>
      <c r="L8" s="1"/>
      <c r="M8" s="1"/>
      <c r="N8" s="1"/>
    </row>
    <row r="9" spans="2:14" x14ac:dyDescent="0.25">
      <c r="B9" s="9" t="s">
        <v>7</v>
      </c>
      <c r="C9" s="1">
        <v>959.8132267220069</v>
      </c>
      <c r="D9" s="1">
        <v>898.02545243690292</v>
      </c>
      <c r="E9" s="1">
        <v>970.43977172154905</v>
      </c>
      <c r="F9" s="1">
        <v>964.56190679647204</v>
      </c>
      <c r="G9" s="1">
        <v>830.43916135135964</v>
      </c>
      <c r="H9" s="1">
        <v>941.09317300943019</v>
      </c>
      <c r="I9" s="1">
        <v>825.14114810632645</v>
      </c>
      <c r="J9" s="1">
        <v>401.11392559587392</v>
      </c>
      <c r="K9" s="1"/>
      <c r="L9" s="1"/>
      <c r="M9" s="1"/>
      <c r="N9" s="1"/>
    </row>
    <row r="10" spans="2:14" x14ac:dyDescent="0.25">
      <c r="B10" s="9" t="s">
        <v>8</v>
      </c>
      <c r="C10" s="1">
        <v>851.50303659169288</v>
      </c>
      <c r="D10" s="1">
        <v>857.30765709402749</v>
      </c>
      <c r="E10" s="1">
        <v>993.39579454939417</v>
      </c>
      <c r="F10" s="1">
        <v>981.56071657460245</v>
      </c>
      <c r="G10" s="1">
        <v>957.02383495590072</v>
      </c>
      <c r="H10" s="1">
        <v>923.18491164891509</v>
      </c>
      <c r="I10" s="1">
        <v>909.82390820032356</v>
      </c>
      <c r="J10" s="1">
        <v>453.06863612781149</v>
      </c>
      <c r="K10" s="1"/>
      <c r="L10" s="1"/>
      <c r="M10" s="1"/>
      <c r="N10" s="1"/>
    </row>
    <row r="17" spans="2:14" x14ac:dyDescent="0.25">
      <c r="B17" s="5" t="s">
        <v>10</v>
      </c>
    </row>
    <row r="18" spans="2:14" x14ac:dyDescent="0.25">
      <c r="B18" s="5"/>
      <c r="C18" s="11">
        <v>40179</v>
      </c>
      <c r="D18" s="11">
        <v>40210</v>
      </c>
      <c r="E18" s="11">
        <v>40238</v>
      </c>
      <c r="F18" s="11">
        <v>40269</v>
      </c>
      <c r="G18" s="11">
        <v>40299</v>
      </c>
      <c r="H18" s="11">
        <v>40330</v>
      </c>
      <c r="I18" s="11">
        <v>40360</v>
      </c>
      <c r="J18" s="11">
        <v>40391</v>
      </c>
      <c r="K18" s="11">
        <v>40422</v>
      </c>
      <c r="L18" s="11">
        <v>40452</v>
      </c>
      <c r="M18" s="11">
        <v>40483</v>
      </c>
      <c r="N18" s="11">
        <v>40513</v>
      </c>
    </row>
    <row r="19" spans="2:14" x14ac:dyDescent="0.25">
      <c r="B19" s="9" t="s">
        <v>3</v>
      </c>
      <c r="C19" s="1">
        <v>286.33075960570091</v>
      </c>
      <c r="D19" s="1">
        <v>239.15677358317819</v>
      </c>
      <c r="E19" s="1">
        <v>195.32914212469865</v>
      </c>
      <c r="F19" s="1">
        <v>223.87615588854641</v>
      </c>
      <c r="G19" s="1">
        <v>248.9303262428663</v>
      </c>
      <c r="H19" s="1">
        <v>211.05838190862758</v>
      </c>
      <c r="I19" s="1">
        <v>229.73570970793787</v>
      </c>
      <c r="J19" s="1">
        <v>182.7402569658498</v>
      </c>
      <c r="K19" s="1">
        <v>298.86928922391428</v>
      </c>
      <c r="L19" s="1">
        <v>243.26761680959501</v>
      </c>
      <c r="M19" s="1">
        <v>152.17444380016479</v>
      </c>
      <c r="N19" s="1">
        <v>162.80861842707603</v>
      </c>
    </row>
    <row r="20" spans="2:14" x14ac:dyDescent="0.25">
      <c r="B20" s="9" t="s">
        <v>4</v>
      </c>
      <c r="C20" s="1">
        <v>202.72682882168036</v>
      </c>
      <c r="D20" s="1">
        <v>290.79409161656542</v>
      </c>
      <c r="E20" s="1">
        <v>158.34986419263282</v>
      </c>
      <c r="F20" s="1">
        <v>219.82024597918638</v>
      </c>
      <c r="G20" s="1">
        <v>189.75798821985535</v>
      </c>
      <c r="H20" s="1">
        <v>201.51829584643087</v>
      </c>
      <c r="I20" s="1">
        <v>222.73628955961789</v>
      </c>
      <c r="J20" s="1">
        <v>150.93844416638692</v>
      </c>
      <c r="K20" s="1">
        <v>281.71178319650869</v>
      </c>
      <c r="L20" s="1">
        <v>245.41917172765284</v>
      </c>
      <c r="M20" s="1">
        <v>254.73494674520097</v>
      </c>
      <c r="N20" s="1">
        <v>245.00717184972686</v>
      </c>
    </row>
    <row r="21" spans="2:14" x14ac:dyDescent="0.25">
      <c r="B21" s="9" t="s">
        <v>5</v>
      </c>
      <c r="C21" s="1">
        <v>235.8790856654561</v>
      </c>
      <c r="D21" s="1">
        <v>254.17645802179021</v>
      </c>
      <c r="E21" s="1">
        <v>223.51908932767725</v>
      </c>
      <c r="F21" s="1">
        <v>176.79372539445174</v>
      </c>
      <c r="G21" s="1">
        <v>256.03045747245704</v>
      </c>
      <c r="H21" s="1">
        <v>207.23136082033753</v>
      </c>
      <c r="I21" s="1">
        <v>293.69640186773279</v>
      </c>
      <c r="J21" s="1">
        <v>268.80703146458325</v>
      </c>
      <c r="K21" s="1">
        <v>150.82399975585193</v>
      </c>
      <c r="L21" s="1">
        <v>225.11673329874569</v>
      </c>
      <c r="M21" s="1">
        <v>188.96603289895322</v>
      </c>
      <c r="N21" s="1">
        <v>268.91232032227549</v>
      </c>
    </row>
    <row r="22" spans="2:14" x14ac:dyDescent="0.25">
      <c r="B22" s="9" t="s">
        <v>6</v>
      </c>
      <c r="C22" s="1">
        <v>244.57686086611528</v>
      </c>
      <c r="D22" s="1">
        <v>256.08996856593524</v>
      </c>
      <c r="E22" s="1">
        <v>226.0734885708182</v>
      </c>
      <c r="F22" s="1">
        <v>167.41843928342539</v>
      </c>
      <c r="G22" s="1">
        <v>219.86144596697898</v>
      </c>
      <c r="H22" s="1">
        <v>266.93472090823082</v>
      </c>
      <c r="I22" s="1">
        <v>236.07593005157628</v>
      </c>
      <c r="J22" s="1">
        <v>151.88146610919523</v>
      </c>
      <c r="K22" s="1">
        <v>246.80166020691547</v>
      </c>
      <c r="L22" s="1">
        <v>173.9234595782342</v>
      </c>
      <c r="M22" s="1">
        <v>165.25315103610339</v>
      </c>
      <c r="N22" s="1">
        <v>173.16812646870326</v>
      </c>
    </row>
    <row r="23" spans="2:14" x14ac:dyDescent="0.25">
      <c r="B23" s="9" t="s">
        <v>7</v>
      </c>
      <c r="C23" s="1">
        <v>278.63551744132815</v>
      </c>
      <c r="D23" s="1">
        <v>174.83443708609272</v>
      </c>
      <c r="E23" s="1">
        <v>222.79580065309608</v>
      </c>
      <c r="F23" s="1">
        <v>271.18289742728967</v>
      </c>
      <c r="G23" s="1">
        <v>218.29126865443891</v>
      </c>
      <c r="H23" s="1">
        <v>267.98760948515275</v>
      </c>
      <c r="I23" s="1">
        <v>167.42759483626818</v>
      </c>
      <c r="J23" s="1">
        <v>183.68327890865811</v>
      </c>
      <c r="K23" s="1">
        <v>285.63951536606953</v>
      </c>
      <c r="L23" s="1">
        <v>219.22971282082582</v>
      </c>
      <c r="M23" s="1">
        <v>250.20294808801538</v>
      </c>
      <c r="N23" s="1">
        <v>286.6924039429914</v>
      </c>
    </row>
    <row r="24" spans="2:14" x14ac:dyDescent="0.25">
      <c r="B24" s="9" t="s">
        <v>8</v>
      </c>
      <c r="C24" s="1">
        <v>240.12268440809351</v>
      </c>
      <c r="D24" s="1">
        <v>262.823877681814</v>
      </c>
      <c r="E24" s="1">
        <v>255.63219092379529</v>
      </c>
      <c r="F24" s="1">
        <v>289.81444746238594</v>
      </c>
      <c r="G24" s="1">
        <v>238.43348490859705</v>
      </c>
      <c r="H24" s="1">
        <v>197.11447492904446</v>
      </c>
      <c r="I24" s="1">
        <v>208.35749382000182</v>
      </c>
      <c r="J24" s="1">
        <v>285.0352488784448</v>
      </c>
      <c r="K24" s="1">
        <v>181.93914609210486</v>
      </c>
      <c r="L24" s="1">
        <v>161.02328562273019</v>
      </c>
      <c r="M24" s="1">
        <v>237.51335184789576</v>
      </c>
      <c r="N24" s="1">
        <v>272.32734153263954</v>
      </c>
    </row>
  </sheetData>
  <pageMargins left="0.70866141732283472" right="0.70866141732283472" top="0.78740157480314965" bottom="0.78740157480314965" header="0.31496062992125984" footer="0.31496062992125984"/>
  <pageSetup paperSize="9" scale="76" orientation="landscape" r:id="rId1"/>
  <headerFooter>
    <oddFooter>&amp;L&amp;F/&amp;A&amp;CRichard Brander&amp;RSeite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Tipp</vt:lpstr>
      <vt:lpstr>Report mit Lösung eleganter</vt:lpstr>
      <vt:lpstr>Report mit Lösung alt</vt:lpstr>
      <vt:lpstr>Datenbasis 2010 2011</vt:lpstr>
    </vt:vector>
  </TitlesOfParts>
  <Company>Herold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Brander</dc:creator>
  <dc:description>richard.brander@heroldgmbh.ch</dc:description>
  <cp:lastModifiedBy>Richard Brander</cp:lastModifiedBy>
  <cp:lastPrinted>2011-10-18T12:25:57Z</cp:lastPrinted>
  <dcterms:created xsi:type="dcterms:W3CDTF">2010-07-30T12:20:36Z</dcterms:created>
  <dcterms:modified xsi:type="dcterms:W3CDTF">2012-04-24T16:52:37Z</dcterms:modified>
</cp:coreProperties>
</file>