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240" yWindow="75" windowWidth="19440" windowHeight="7995"/>
  </bookViews>
  <sheets>
    <sheet name="Tipp Beschreibung" sheetId="10" r:id="rId1"/>
    <sheet name="Data" sheetId="14" r:id="rId2"/>
    <sheet name="Data incl ID" sheetId="16" r:id="rId3"/>
  </sheets>
  <calcPr calcId="125725"/>
</workbook>
</file>

<file path=xl/calcChain.xml><?xml version="1.0" encoding="utf-8"?>
<calcChain xmlns="http://schemas.openxmlformats.org/spreadsheetml/2006/main">
  <c r="J15" i="16" a="1"/>
  <c r="J15" s="1"/>
  <c r="A26"/>
  <c r="A27"/>
  <c r="A28"/>
  <c r="A29"/>
  <c r="A30"/>
  <c r="A31"/>
  <c r="A32"/>
  <c r="A33"/>
  <c r="A34"/>
  <c r="A35"/>
  <c r="A36"/>
  <c r="A37"/>
  <c r="A38"/>
  <c r="A39"/>
  <c r="A40"/>
  <c r="A41"/>
  <c r="A42"/>
  <c r="A43"/>
  <c r="A44"/>
  <c r="A45"/>
  <c r="A46"/>
  <c r="A47"/>
  <c r="A48"/>
  <c r="A49"/>
  <c r="A3"/>
  <c r="A4"/>
  <c r="A5"/>
  <c r="A6"/>
  <c r="A7"/>
  <c r="A8"/>
  <c r="A9"/>
  <c r="A10"/>
  <c r="A11"/>
  <c r="A12"/>
  <c r="A13"/>
  <c r="A14"/>
  <c r="A15"/>
  <c r="A16"/>
  <c r="A17"/>
  <c r="A18"/>
  <c r="A19"/>
  <c r="A20"/>
  <c r="A21"/>
  <c r="A22"/>
  <c r="A23"/>
  <c r="A24"/>
  <c r="A25"/>
  <c r="A2"/>
  <c r="J10" s="1"/>
</calcChain>
</file>

<file path=xl/sharedStrings.xml><?xml version="1.0" encoding="utf-8"?>
<sst xmlns="http://schemas.openxmlformats.org/spreadsheetml/2006/main" count="226" uniqueCount="27">
  <si>
    <t>Ausgangslage</t>
  </si>
  <si>
    <t>erstellt von Richard Brander, Herold GmbH</t>
  </si>
  <si>
    <t>So geht’s einfach und schnell</t>
  </si>
  <si>
    <t>Jahr</t>
  </si>
  <si>
    <t>Monat</t>
  </si>
  <si>
    <t>Plan</t>
  </si>
  <si>
    <t>Ist</t>
  </si>
  <si>
    <t>Fixkosten</t>
  </si>
  <si>
    <t>Handel</t>
  </si>
  <si>
    <t>Produktion</t>
  </si>
  <si>
    <t>ID für SVERWEIS / 
ID for VLOOKUP</t>
  </si>
  <si>
    <t>Organisation</t>
  </si>
  <si>
    <t>Lösung / Solution</t>
  </si>
  <si>
    <t>direkte Kosten</t>
  </si>
  <si>
    <t>SVERWEIS mit mehreren Suchkriterien</t>
  </si>
  <si>
    <t>VLOOKUP with several criteria</t>
  </si>
  <si>
    <t>with Array Formula</t>
  </si>
  <si>
    <t>Kosten</t>
  </si>
  <si>
    <t>mit Array Formel</t>
  </si>
  <si>
    <t>Es gibt verschiedene Lösungen für das Problem: Häufig wird mit den Formeln INDEX, VERGLEICH, VERWEIS oder auch mit Arrays gearbeitet. Oft sind aber einem diese Formeln nicht so geläufig. Darum hier eine einfache Lösung: Man fügt in einer zusätzlichen Spalte eine ID Identifikation ein. Diese Idendifikation ist zugleich das neue Suchkritierium. Ein weiterer Vorteil ist: die bekannte SVERWEIS Funktion kann in der ursprünglichen Art wieder angewendet werden.</t>
  </si>
  <si>
    <t>Im Arbeitsblatt "Data" findest Du die ursprüngliche Liste mit der Matrix.</t>
  </si>
  <si>
    <t>Eingabeparameter</t>
  </si>
  <si>
    <t>Die SVERWEIS Formel findest mit der Lösung findest Du in Zelle J10.</t>
  </si>
  <si>
    <t>Eine weitere Lösung mit der Array Technik findest Du in Zelle J15.</t>
  </si>
  <si>
    <t>Aus einer Matrix möchte man einen Wert mittels SVERWEIS finden, der durch 3 Suchkriterien bestimmt wird!</t>
  </si>
  <si>
    <t>Die Funktion SVERWEIS (VLOOKUP) wird sehr häufig in unterschiedlichsten Bereichen angewendet. Die Formel SVERWEIS funktioniert nur mit einem Suchkritierium. Oft möchte man mit zwei oder mehreren Kritieren (Text oder Werte) suchen! Mit einem einfachen Trick kann dieses Problem einfach umgangen werden. Der SVERWEIS (VLOOKUP) funktioniert einwandfrei, auch mit mehreren Suchkritierien!</t>
  </si>
  <si>
    <t>Im Arbeitsblatt "Data incl ID" findest Du die Liste mit der Matrix mit einer zusätzlichen Spalte für die ID (Identifikation) versehen.</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</si>
</sst>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z val="8"/>
      <color theme="1"/>
      <name val="Calibri"/>
      <family val="2"/>
      <scheme val="minor"/>
    </font>
    <font>
      <b/>
      <sz val="16"/>
      <color theme="1"/>
      <name val="Calibri"/>
      <family val="2"/>
      <scheme val="minor"/>
    </font>
  </fonts>
  <fills count="8">
    <fill>
      <patternFill patternType="none"/>
    </fill>
    <fill>
      <patternFill patternType="gray125"/>
    </fill>
    <fill>
      <patternFill patternType="solid">
        <fgColor rgb="FFFFFF66"/>
        <bgColor indexed="64"/>
      </patternFill>
    </fill>
    <fill>
      <patternFill patternType="solid">
        <fgColor theme="3" tint="0.59999389629810485"/>
        <bgColor indexed="64"/>
      </patternFill>
    </fill>
    <fill>
      <patternFill patternType="solid">
        <fgColor rgb="FF92D050"/>
        <bgColor indexed="64"/>
      </patternFill>
    </fill>
    <fill>
      <patternFill patternType="solid">
        <fgColor rgb="FF00B0F0"/>
        <bgColor indexed="64"/>
      </patternFill>
    </fill>
    <fill>
      <patternFill patternType="solid">
        <fgColor rgb="FF66FFFF"/>
        <bgColor indexed="64"/>
      </patternFill>
    </fill>
    <fill>
      <patternFill patternType="solid">
        <fgColor theme="0" tint="-0.24994659260841701"/>
        <bgColor indexed="64"/>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s>
  <cellStyleXfs count="1">
    <xf numFmtId="0" fontId="0" fillId="0" borderId="0"/>
  </cellStyleXfs>
  <cellXfs count="23">
    <xf numFmtId="0" fontId="0" fillId="0" borderId="0" xfId="0"/>
    <xf numFmtId="0" fontId="0" fillId="0" borderId="0" xfId="0" applyAlignment="1">
      <alignment wrapText="1"/>
    </xf>
    <xf numFmtId="0" fontId="0" fillId="0" borderId="1" xfId="0" applyBorder="1" applyAlignment="1">
      <alignment horizontal="right" vertical="center"/>
    </xf>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xf numFmtId="0" fontId="2" fillId="0" borderId="0" xfId="0" applyFont="1" applyAlignment="1">
      <alignment horizontal="right"/>
    </xf>
    <xf numFmtId="0" fontId="1" fillId="0" borderId="1" xfId="0" applyFont="1" applyBorder="1" applyAlignment="1">
      <alignment wrapText="1"/>
    </xf>
    <xf numFmtId="0" fontId="1" fillId="3" borderId="1" xfId="0" applyFont="1" applyFill="1" applyBorder="1" applyAlignment="1">
      <alignment wrapText="1"/>
    </xf>
    <xf numFmtId="0" fontId="1" fillId="4" borderId="1" xfId="0" applyFont="1" applyFill="1" applyBorder="1" applyAlignment="1">
      <alignment wrapText="1"/>
    </xf>
    <xf numFmtId="0" fontId="0" fillId="5" borderId="1" xfId="0" applyFill="1" applyBorder="1"/>
    <xf numFmtId="0" fontId="0" fillId="6" borderId="1" xfId="0" applyFill="1" applyBorder="1"/>
    <xf numFmtId="2" fontId="0" fillId="7" borderId="1" xfId="0" applyNumberFormat="1" applyFill="1" applyBorder="1"/>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cellXfs>
  <cellStyles count="1">
    <cellStyle name="Standard" xfId="0" builtinId="0"/>
  </cellStyles>
  <dxfs count="0"/>
  <tableStyles count="0" defaultTableStyle="TableStyleMedium2" defaultPivotStyle="PivotStyleLight16"/>
  <colors>
    <mruColors>
      <color rgb="FFFFFF66"/>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00B0F0"/>
    <pageSetUpPr fitToPage="1"/>
  </sheetPr>
  <dimension ref="A3:C16"/>
  <sheetViews>
    <sheetView tabSelected="1" workbookViewId="0">
      <selection activeCell="E8" sqref="E8"/>
    </sheetView>
  </sheetViews>
  <sheetFormatPr baseColWidth="10" defaultColWidth="11.42578125" defaultRowHeight="15"/>
  <cols>
    <col min="1" max="1" width="4" customWidth="1"/>
    <col min="2" max="2" width="2" bestFit="1" customWidth="1"/>
    <col min="3" max="3" width="100.28515625" style="1" customWidth="1"/>
  </cols>
  <sheetData>
    <row r="3" spans="1:3">
      <c r="C3" s="7" t="s">
        <v>1</v>
      </c>
    </row>
    <row r="4" spans="1:3" s="4" customFormat="1">
      <c r="A4" s="4" t="s">
        <v>0</v>
      </c>
      <c r="C4" s="7"/>
    </row>
    <row r="5" spans="1:3" ht="60">
      <c r="B5" s="3"/>
      <c r="C5" s="3" t="s">
        <v>25</v>
      </c>
    </row>
    <row r="9" spans="1:3" s="4" customFormat="1">
      <c r="A9" s="4" t="s">
        <v>2</v>
      </c>
      <c r="C9" s="5"/>
    </row>
    <row r="10" spans="1:3">
      <c r="B10" s="2">
        <v>1</v>
      </c>
      <c r="C10" s="3" t="s">
        <v>24</v>
      </c>
    </row>
    <row r="11" spans="1:3">
      <c r="B11" s="2">
        <v>2</v>
      </c>
      <c r="C11" s="3" t="s">
        <v>20</v>
      </c>
    </row>
    <row r="12" spans="1:3" ht="75">
      <c r="B12" s="2">
        <v>3</v>
      </c>
      <c r="C12" s="3" t="s">
        <v>19</v>
      </c>
    </row>
    <row r="13" spans="1:3" ht="30">
      <c r="B13" s="2">
        <v>4</v>
      </c>
      <c r="C13" s="3" t="s">
        <v>26</v>
      </c>
    </row>
    <row r="14" spans="1:3">
      <c r="B14" s="2">
        <v>5</v>
      </c>
      <c r="C14" s="3" t="s">
        <v>22</v>
      </c>
    </row>
    <row r="15" spans="1:3">
      <c r="B15" s="2">
        <v>6</v>
      </c>
      <c r="C15" s="3" t="s">
        <v>23</v>
      </c>
    </row>
    <row r="16" spans="1:3">
      <c r="C16"/>
    </row>
  </sheetData>
  <pageMargins left="0.70866141732283472" right="0.70866141732283472" top="0.78740157480314965" bottom="0.78740157480314965" header="0.31496062992125984" footer="0.31496062992125984"/>
  <pageSetup paperSize="9" orientation="landscape" r:id="rId1"/>
  <headerFooter>
    <oddFooter>&amp;L&amp;F/&amp;A&amp;CRichard Brander&amp;RSeite &amp;P / &amp;N</oddFooter>
  </headerFooter>
</worksheet>
</file>

<file path=xl/worksheets/sheet2.xml><?xml version="1.0" encoding="utf-8"?>
<worksheet xmlns="http://schemas.openxmlformats.org/spreadsheetml/2006/main" xmlns:r="http://schemas.openxmlformats.org/officeDocument/2006/relationships">
  <sheetPr>
    <tabColor rgb="FFFFC000"/>
    <pageSetUpPr fitToPage="1"/>
  </sheetPr>
  <dimension ref="A1:F49"/>
  <sheetViews>
    <sheetView zoomScale="85" zoomScaleNormal="85" workbookViewId="0">
      <pane xSplit="2" ySplit="1" topLeftCell="C2" activePane="bottomRight" state="frozen"/>
      <selection pane="topRight" activeCell="F1" sqref="F1"/>
      <selection pane="bottomLeft" activeCell="A4" sqref="A4"/>
      <selection pane="bottomRight" sqref="A1:B1"/>
    </sheetView>
  </sheetViews>
  <sheetFormatPr baseColWidth="10" defaultRowHeight="15"/>
  <cols>
    <col min="1" max="1" width="10.28515625" bestFit="1" customWidth="1"/>
    <col min="2" max="2" width="13.85546875" bestFit="1" customWidth="1"/>
    <col min="3" max="6" width="7" customWidth="1"/>
  </cols>
  <sheetData>
    <row r="1" spans="1:6" s="5" customFormat="1">
      <c r="A1" s="8" t="s">
        <v>17</v>
      </c>
      <c r="B1" s="8" t="s">
        <v>11</v>
      </c>
      <c r="C1" s="8" t="s">
        <v>3</v>
      </c>
      <c r="D1" s="8" t="s">
        <v>4</v>
      </c>
      <c r="E1" s="9" t="s">
        <v>5</v>
      </c>
      <c r="F1" s="10" t="s">
        <v>6</v>
      </c>
    </row>
    <row r="2" spans="1:6">
      <c r="A2" s="6" t="s">
        <v>7</v>
      </c>
      <c r="B2" s="6" t="s">
        <v>8</v>
      </c>
      <c r="C2" s="6">
        <v>2011</v>
      </c>
      <c r="D2" s="6">
        <v>1</v>
      </c>
      <c r="E2" s="6">
        <v>531</v>
      </c>
      <c r="F2" s="6">
        <v>540.77</v>
      </c>
    </row>
    <row r="3" spans="1:6">
      <c r="A3" s="6" t="s">
        <v>7</v>
      </c>
      <c r="B3" s="6" t="s">
        <v>8</v>
      </c>
      <c r="C3" s="6">
        <v>2011</v>
      </c>
      <c r="D3" s="6">
        <v>2</v>
      </c>
      <c r="E3" s="6">
        <v>547</v>
      </c>
      <c r="F3" s="6">
        <v>575.41</v>
      </c>
    </row>
    <row r="4" spans="1:6">
      <c r="A4" s="6" t="s">
        <v>7</v>
      </c>
      <c r="B4" s="6" t="s">
        <v>8</v>
      </c>
      <c r="C4" s="6">
        <v>2011</v>
      </c>
      <c r="D4" s="6">
        <v>3</v>
      </c>
      <c r="E4" s="6">
        <v>512</v>
      </c>
      <c r="F4" s="6">
        <v>462.26</v>
      </c>
    </row>
    <row r="5" spans="1:6">
      <c r="A5" s="6" t="s">
        <v>7</v>
      </c>
      <c r="B5" s="6" t="s">
        <v>8</v>
      </c>
      <c r="C5" s="6">
        <v>2011</v>
      </c>
      <c r="D5" s="6">
        <v>4</v>
      </c>
      <c r="E5" s="6">
        <v>508</v>
      </c>
      <c r="F5" s="6">
        <v>475.3</v>
      </c>
    </row>
    <row r="6" spans="1:6">
      <c r="A6" s="6" t="s">
        <v>7</v>
      </c>
      <c r="B6" s="6" t="s">
        <v>8</v>
      </c>
      <c r="C6" s="6">
        <v>2011</v>
      </c>
      <c r="D6" s="6">
        <v>5</v>
      </c>
      <c r="E6" s="6">
        <v>538</v>
      </c>
      <c r="F6" s="6">
        <v>570.39</v>
      </c>
    </row>
    <row r="7" spans="1:6">
      <c r="A7" s="6" t="s">
        <v>7</v>
      </c>
      <c r="B7" s="6" t="s">
        <v>8</v>
      </c>
      <c r="C7" s="6">
        <v>2011</v>
      </c>
      <c r="D7" s="6">
        <v>6</v>
      </c>
      <c r="E7" s="6">
        <v>506</v>
      </c>
      <c r="F7" s="6">
        <v>495.32</v>
      </c>
    </row>
    <row r="8" spans="1:6">
      <c r="A8" s="6" t="s">
        <v>7</v>
      </c>
      <c r="B8" s="6" t="s">
        <v>8</v>
      </c>
      <c r="C8" s="6">
        <v>2011</v>
      </c>
      <c r="D8" s="6">
        <v>7</v>
      </c>
      <c r="E8" s="6">
        <v>525</v>
      </c>
      <c r="F8" s="6">
        <v>505.06</v>
      </c>
    </row>
    <row r="9" spans="1:6">
      <c r="A9" s="6" t="s">
        <v>7</v>
      </c>
      <c r="B9" s="6" t="s">
        <v>8</v>
      </c>
      <c r="C9" s="6">
        <v>2011</v>
      </c>
      <c r="D9" s="6">
        <v>8</v>
      </c>
      <c r="E9" s="6">
        <v>544</v>
      </c>
      <c r="F9" s="6">
        <v>569.14</v>
      </c>
    </row>
    <row r="10" spans="1:6">
      <c r="A10" s="6" t="s">
        <v>7</v>
      </c>
      <c r="B10" s="6" t="s">
        <v>8</v>
      </c>
      <c r="C10" s="6">
        <v>2011</v>
      </c>
      <c r="D10" s="6">
        <v>9</v>
      </c>
      <c r="E10" s="6">
        <v>541</v>
      </c>
      <c r="F10" s="6">
        <v>562.44000000000005</v>
      </c>
    </row>
    <row r="11" spans="1:6">
      <c r="A11" s="6" t="s">
        <v>7</v>
      </c>
      <c r="B11" s="6" t="s">
        <v>8</v>
      </c>
      <c r="C11" s="6">
        <v>2011</v>
      </c>
      <c r="D11" s="6">
        <v>10</v>
      </c>
      <c r="E11" s="6">
        <v>510</v>
      </c>
      <c r="F11" s="11"/>
    </row>
    <row r="12" spans="1:6">
      <c r="A12" s="6" t="s">
        <v>7</v>
      </c>
      <c r="B12" s="6" t="s">
        <v>8</v>
      </c>
      <c r="C12" s="6">
        <v>2011</v>
      </c>
      <c r="D12" s="6">
        <v>11</v>
      </c>
      <c r="E12" s="6">
        <v>522</v>
      </c>
      <c r="F12" s="11"/>
    </row>
    <row r="13" spans="1:6">
      <c r="A13" s="6" t="s">
        <v>7</v>
      </c>
      <c r="B13" s="6" t="s">
        <v>8</v>
      </c>
      <c r="C13" s="6">
        <v>2011</v>
      </c>
      <c r="D13" s="6">
        <v>12</v>
      </c>
      <c r="E13" s="6">
        <v>512</v>
      </c>
      <c r="F13" s="11"/>
    </row>
    <row r="14" spans="1:6">
      <c r="A14" s="6" t="s">
        <v>7</v>
      </c>
      <c r="B14" s="6" t="s">
        <v>9</v>
      </c>
      <c r="C14" s="6">
        <v>2011</v>
      </c>
      <c r="D14" s="6">
        <v>1</v>
      </c>
      <c r="E14" s="6">
        <v>265.5</v>
      </c>
      <c r="F14" s="6">
        <v>270.39999999999998</v>
      </c>
    </row>
    <row r="15" spans="1:6">
      <c r="A15" s="6" t="s">
        <v>7</v>
      </c>
      <c r="B15" s="6" t="s">
        <v>9</v>
      </c>
      <c r="C15" s="6">
        <v>2011</v>
      </c>
      <c r="D15" s="6">
        <v>2</v>
      </c>
      <c r="E15" s="6">
        <v>273.5</v>
      </c>
      <c r="F15" s="6">
        <v>287.70499999999998</v>
      </c>
    </row>
    <row r="16" spans="1:6">
      <c r="A16" s="6" t="s">
        <v>7</v>
      </c>
      <c r="B16" s="6" t="s">
        <v>9</v>
      </c>
      <c r="C16" s="6">
        <v>2011</v>
      </c>
      <c r="D16" s="6">
        <v>3</v>
      </c>
      <c r="E16" s="6">
        <v>256</v>
      </c>
      <c r="F16" s="6">
        <v>231.13</v>
      </c>
    </row>
    <row r="17" spans="1:6">
      <c r="A17" s="6" t="s">
        <v>7</v>
      </c>
      <c r="B17" s="6" t="s">
        <v>9</v>
      </c>
      <c r="C17" s="6">
        <v>2011</v>
      </c>
      <c r="D17" s="6">
        <v>4</v>
      </c>
      <c r="E17" s="6">
        <v>254</v>
      </c>
      <c r="F17" s="6">
        <v>237.65</v>
      </c>
    </row>
    <row r="18" spans="1:6">
      <c r="A18" s="6" t="s">
        <v>7</v>
      </c>
      <c r="B18" s="6" t="s">
        <v>9</v>
      </c>
      <c r="C18" s="6">
        <v>2011</v>
      </c>
      <c r="D18" s="6">
        <v>5</v>
      </c>
      <c r="E18" s="6">
        <v>269</v>
      </c>
      <c r="F18" s="6">
        <v>285.19499999999999</v>
      </c>
    </row>
    <row r="19" spans="1:6">
      <c r="A19" s="6" t="s">
        <v>7</v>
      </c>
      <c r="B19" s="6" t="s">
        <v>9</v>
      </c>
      <c r="C19" s="6">
        <v>2011</v>
      </c>
      <c r="D19" s="6">
        <v>6</v>
      </c>
      <c r="E19" s="6">
        <v>253</v>
      </c>
      <c r="F19" s="6">
        <v>247.66</v>
      </c>
    </row>
    <row r="20" spans="1:6">
      <c r="A20" s="6" t="s">
        <v>7</v>
      </c>
      <c r="B20" s="6" t="s">
        <v>9</v>
      </c>
      <c r="C20" s="6">
        <v>2011</v>
      </c>
      <c r="D20" s="6">
        <v>7</v>
      </c>
      <c r="E20" s="6">
        <v>262.5</v>
      </c>
      <c r="F20" s="6">
        <v>252.53</v>
      </c>
    </row>
    <row r="21" spans="1:6">
      <c r="A21" s="6" t="s">
        <v>7</v>
      </c>
      <c r="B21" s="6" t="s">
        <v>9</v>
      </c>
      <c r="C21" s="6">
        <v>2011</v>
      </c>
      <c r="D21" s="6">
        <v>8</v>
      </c>
      <c r="E21" s="6">
        <v>272</v>
      </c>
      <c r="F21" s="6">
        <v>284.57</v>
      </c>
    </row>
    <row r="22" spans="1:6">
      <c r="A22" s="6" t="s">
        <v>7</v>
      </c>
      <c r="B22" s="6" t="s">
        <v>9</v>
      </c>
      <c r="C22" s="6">
        <v>2011</v>
      </c>
      <c r="D22" s="6">
        <v>9</v>
      </c>
      <c r="E22" s="6">
        <v>270.5</v>
      </c>
      <c r="F22" s="6">
        <v>281.22000000000003</v>
      </c>
    </row>
    <row r="23" spans="1:6">
      <c r="A23" s="6" t="s">
        <v>7</v>
      </c>
      <c r="B23" s="6" t="s">
        <v>9</v>
      </c>
      <c r="C23" s="6">
        <v>2011</v>
      </c>
      <c r="D23" s="6">
        <v>10</v>
      </c>
      <c r="E23" s="6">
        <v>255</v>
      </c>
      <c r="F23" s="11"/>
    </row>
    <row r="24" spans="1:6">
      <c r="A24" s="6" t="s">
        <v>7</v>
      </c>
      <c r="B24" s="6" t="s">
        <v>9</v>
      </c>
      <c r="C24" s="6">
        <v>2011</v>
      </c>
      <c r="D24" s="6">
        <v>11</v>
      </c>
      <c r="E24" s="6">
        <v>261</v>
      </c>
      <c r="F24" s="11"/>
    </row>
    <row r="25" spans="1:6">
      <c r="A25" s="6" t="s">
        <v>7</v>
      </c>
      <c r="B25" s="6" t="s">
        <v>9</v>
      </c>
      <c r="C25" s="6">
        <v>2011</v>
      </c>
      <c r="D25" s="6">
        <v>12</v>
      </c>
      <c r="E25" s="6">
        <v>256</v>
      </c>
      <c r="F25" s="11"/>
    </row>
    <row r="26" spans="1:6">
      <c r="A26" s="6" t="s">
        <v>13</v>
      </c>
      <c r="B26" s="6" t="s">
        <v>8</v>
      </c>
      <c r="C26" s="6">
        <v>2011</v>
      </c>
      <c r="D26" s="6">
        <v>1</v>
      </c>
      <c r="E26" s="6">
        <v>265.5</v>
      </c>
      <c r="F26" s="6">
        <v>270.39999999999998</v>
      </c>
    </row>
    <row r="27" spans="1:6">
      <c r="A27" s="6" t="s">
        <v>13</v>
      </c>
      <c r="B27" s="6" t="s">
        <v>8</v>
      </c>
      <c r="C27" s="6">
        <v>2011</v>
      </c>
      <c r="D27" s="6">
        <v>2</v>
      </c>
      <c r="E27" s="6">
        <v>273.5</v>
      </c>
      <c r="F27" s="6">
        <v>287.7</v>
      </c>
    </row>
    <row r="28" spans="1:6">
      <c r="A28" s="6" t="s">
        <v>13</v>
      </c>
      <c r="B28" s="6" t="s">
        <v>8</v>
      </c>
      <c r="C28" s="6">
        <v>2011</v>
      </c>
      <c r="D28" s="6">
        <v>3</v>
      </c>
      <c r="E28" s="6">
        <v>256</v>
      </c>
      <c r="F28" s="6">
        <v>231.1</v>
      </c>
    </row>
    <row r="29" spans="1:6">
      <c r="A29" s="6" t="s">
        <v>13</v>
      </c>
      <c r="B29" s="6" t="s">
        <v>8</v>
      </c>
      <c r="C29" s="6">
        <v>2011</v>
      </c>
      <c r="D29" s="6">
        <v>4</v>
      </c>
      <c r="E29" s="6">
        <v>254</v>
      </c>
      <c r="F29" s="6">
        <v>237.7</v>
      </c>
    </row>
    <row r="30" spans="1:6">
      <c r="A30" s="6" t="s">
        <v>13</v>
      </c>
      <c r="B30" s="6" t="s">
        <v>8</v>
      </c>
      <c r="C30" s="6">
        <v>2011</v>
      </c>
      <c r="D30" s="6">
        <v>5</v>
      </c>
      <c r="E30" s="6">
        <v>269</v>
      </c>
      <c r="F30" s="6">
        <v>285.2</v>
      </c>
    </row>
    <row r="31" spans="1:6">
      <c r="A31" s="6" t="s">
        <v>13</v>
      </c>
      <c r="B31" s="6" t="s">
        <v>8</v>
      </c>
      <c r="C31" s="6">
        <v>2011</v>
      </c>
      <c r="D31" s="6">
        <v>6</v>
      </c>
      <c r="E31" s="6">
        <v>253</v>
      </c>
      <c r="F31" s="6">
        <v>247.7</v>
      </c>
    </row>
    <row r="32" spans="1:6">
      <c r="A32" s="6" t="s">
        <v>13</v>
      </c>
      <c r="B32" s="6" t="s">
        <v>8</v>
      </c>
      <c r="C32" s="6">
        <v>2011</v>
      </c>
      <c r="D32" s="6">
        <v>7</v>
      </c>
      <c r="E32" s="6">
        <v>262.5</v>
      </c>
      <c r="F32" s="6">
        <v>252.5</v>
      </c>
    </row>
    <row r="33" spans="1:6">
      <c r="A33" s="6" t="s">
        <v>13</v>
      </c>
      <c r="B33" s="6" t="s">
        <v>8</v>
      </c>
      <c r="C33" s="6">
        <v>2011</v>
      </c>
      <c r="D33" s="6">
        <v>8</v>
      </c>
      <c r="E33" s="6">
        <v>272</v>
      </c>
      <c r="F33" s="6">
        <v>284.60000000000002</v>
      </c>
    </row>
    <row r="34" spans="1:6">
      <c r="A34" s="6" t="s">
        <v>13</v>
      </c>
      <c r="B34" s="6" t="s">
        <v>8</v>
      </c>
      <c r="C34" s="6">
        <v>2011</v>
      </c>
      <c r="D34" s="6">
        <v>9</v>
      </c>
      <c r="E34" s="6">
        <v>270.5</v>
      </c>
      <c r="F34" s="6">
        <v>281.2</v>
      </c>
    </row>
    <row r="35" spans="1:6">
      <c r="A35" s="6" t="s">
        <v>13</v>
      </c>
      <c r="B35" s="6" t="s">
        <v>8</v>
      </c>
      <c r="C35" s="6">
        <v>2011</v>
      </c>
      <c r="D35" s="6">
        <v>10</v>
      </c>
      <c r="E35" s="6">
        <v>255</v>
      </c>
      <c r="F35" s="11"/>
    </row>
    <row r="36" spans="1:6">
      <c r="A36" s="6" t="s">
        <v>13</v>
      </c>
      <c r="B36" s="6" t="s">
        <v>8</v>
      </c>
      <c r="C36" s="6">
        <v>2011</v>
      </c>
      <c r="D36" s="6">
        <v>11</v>
      </c>
      <c r="E36" s="6">
        <v>261</v>
      </c>
      <c r="F36" s="11"/>
    </row>
    <row r="37" spans="1:6">
      <c r="A37" s="6" t="s">
        <v>13</v>
      </c>
      <c r="B37" s="6" t="s">
        <v>8</v>
      </c>
      <c r="C37" s="6">
        <v>2011</v>
      </c>
      <c r="D37" s="6">
        <v>12</v>
      </c>
      <c r="E37" s="6">
        <v>256</v>
      </c>
      <c r="F37" s="11"/>
    </row>
    <row r="38" spans="1:6">
      <c r="A38" s="6" t="s">
        <v>13</v>
      </c>
      <c r="B38" s="6" t="s">
        <v>9</v>
      </c>
      <c r="C38" s="6">
        <v>2011</v>
      </c>
      <c r="D38" s="6">
        <v>1</v>
      </c>
      <c r="E38" s="6">
        <v>132.80000000000001</v>
      </c>
      <c r="F38" s="6">
        <v>135.19999999999999</v>
      </c>
    </row>
    <row r="39" spans="1:6">
      <c r="A39" s="6" t="s">
        <v>13</v>
      </c>
      <c r="B39" s="6" t="s">
        <v>9</v>
      </c>
      <c r="C39" s="6">
        <v>2011</v>
      </c>
      <c r="D39" s="6">
        <v>2</v>
      </c>
      <c r="E39" s="6">
        <v>136.80000000000001</v>
      </c>
      <c r="F39" s="6">
        <v>143.9</v>
      </c>
    </row>
    <row r="40" spans="1:6">
      <c r="A40" s="6" t="s">
        <v>13</v>
      </c>
      <c r="B40" s="6" t="s">
        <v>9</v>
      </c>
      <c r="C40" s="6">
        <v>2011</v>
      </c>
      <c r="D40" s="6">
        <v>3</v>
      </c>
      <c r="E40" s="6">
        <v>128</v>
      </c>
      <c r="F40" s="6">
        <v>115.6</v>
      </c>
    </row>
    <row r="41" spans="1:6">
      <c r="A41" s="6" t="s">
        <v>13</v>
      </c>
      <c r="B41" s="6" t="s">
        <v>9</v>
      </c>
      <c r="C41" s="6">
        <v>2011</v>
      </c>
      <c r="D41" s="6">
        <v>4</v>
      </c>
      <c r="E41" s="6">
        <v>127</v>
      </c>
      <c r="F41" s="6">
        <v>118.8</v>
      </c>
    </row>
    <row r="42" spans="1:6">
      <c r="A42" s="6" t="s">
        <v>13</v>
      </c>
      <c r="B42" s="6" t="s">
        <v>9</v>
      </c>
      <c r="C42" s="6">
        <v>2011</v>
      </c>
      <c r="D42" s="6">
        <v>5</v>
      </c>
      <c r="E42" s="6">
        <v>134.5</v>
      </c>
      <c r="F42" s="6">
        <v>142.6</v>
      </c>
    </row>
    <row r="43" spans="1:6">
      <c r="A43" s="6" t="s">
        <v>13</v>
      </c>
      <c r="B43" s="6" t="s">
        <v>9</v>
      </c>
      <c r="C43" s="6">
        <v>2011</v>
      </c>
      <c r="D43" s="6">
        <v>6</v>
      </c>
      <c r="E43" s="6">
        <v>126.5</v>
      </c>
      <c r="F43" s="6">
        <v>123.8</v>
      </c>
    </row>
    <row r="44" spans="1:6">
      <c r="A44" s="6" t="s">
        <v>13</v>
      </c>
      <c r="B44" s="6" t="s">
        <v>9</v>
      </c>
      <c r="C44" s="6">
        <v>2011</v>
      </c>
      <c r="D44" s="6">
        <v>7</v>
      </c>
      <c r="E44" s="6">
        <v>131.30000000000001</v>
      </c>
      <c r="F44" s="6">
        <v>126.3</v>
      </c>
    </row>
    <row r="45" spans="1:6">
      <c r="A45" s="6" t="s">
        <v>13</v>
      </c>
      <c r="B45" s="6" t="s">
        <v>9</v>
      </c>
      <c r="C45" s="6">
        <v>2011</v>
      </c>
      <c r="D45" s="6">
        <v>8</v>
      </c>
      <c r="E45" s="6">
        <v>136</v>
      </c>
      <c r="F45" s="6">
        <v>142.30000000000001</v>
      </c>
    </row>
    <row r="46" spans="1:6">
      <c r="A46" s="6" t="s">
        <v>13</v>
      </c>
      <c r="B46" s="6" t="s">
        <v>9</v>
      </c>
      <c r="C46" s="6">
        <v>2011</v>
      </c>
      <c r="D46" s="6">
        <v>9</v>
      </c>
      <c r="E46" s="6">
        <v>135.30000000000001</v>
      </c>
      <c r="F46" s="6">
        <v>140.6</v>
      </c>
    </row>
    <row r="47" spans="1:6">
      <c r="A47" s="6" t="s">
        <v>13</v>
      </c>
      <c r="B47" s="6" t="s">
        <v>9</v>
      </c>
      <c r="C47" s="6">
        <v>2011</v>
      </c>
      <c r="D47" s="6">
        <v>10</v>
      </c>
      <c r="E47" s="6">
        <v>127.5</v>
      </c>
      <c r="F47" s="11"/>
    </row>
    <row r="48" spans="1:6">
      <c r="A48" s="6" t="s">
        <v>13</v>
      </c>
      <c r="B48" s="6" t="s">
        <v>9</v>
      </c>
      <c r="C48" s="6">
        <v>2011</v>
      </c>
      <c r="D48" s="6">
        <v>11</v>
      </c>
      <c r="E48" s="6">
        <v>130.5</v>
      </c>
      <c r="F48" s="11"/>
    </row>
    <row r="49" spans="1:6">
      <c r="A49" s="6" t="s">
        <v>13</v>
      </c>
      <c r="B49" s="6" t="s">
        <v>9</v>
      </c>
      <c r="C49" s="6">
        <v>2011</v>
      </c>
      <c r="D49" s="6">
        <v>12</v>
      </c>
      <c r="E49" s="6">
        <v>128</v>
      </c>
      <c r="F49" s="11"/>
    </row>
  </sheetData>
  <pageMargins left="0.70866141732283472" right="0.70866141732283472" top="0.78740157480314965" bottom="0.78740157480314965" header="0.31496062992125984" footer="0.31496062992125984"/>
  <pageSetup paperSize="9" orientation="portrait" r:id="rId1"/>
  <headerFooter>
    <oddFooter>&amp;L&amp;F/&amp;A&amp;CRichard Brander&amp;RSeite &amp;P / &amp;N</oddFooter>
  </headerFooter>
</worksheet>
</file>

<file path=xl/worksheets/sheet3.xml><?xml version="1.0" encoding="utf-8"?>
<worksheet xmlns="http://schemas.openxmlformats.org/spreadsheetml/2006/main" xmlns:r="http://schemas.openxmlformats.org/officeDocument/2006/relationships">
  <sheetPr>
    <tabColor rgb="FFFFC000"/>
    <pageSetUpPr fitToPage="1"/>
  </sheetPr>
  <dimension ref="A1:M49"/>
  <sheetViews>
    <sheetView zoomScale="85" zoomScaleNormal="85" workbookViewId="0">
      <pane xSplit="3" ySplit="1" topLeftCell="D2" activePane="bottomRight" state="frozen"/>
      <selection pane="topRight" activeCell="F1" sqref="F1"/>
      <selection pane="bottomLeft" activeCell="A4" sqref="A4"/>
      <selection pane="bottomRight" activeCell="J15" sqref="J15"/>
    </sheetView>
  </sheetViews>
  <sheetFormatPr baseColWidth="10" defaultRowHeight="15"/>
  <cols>
    <col min="1" max="1" width="26.85546875" bestFit="1" customWidth="1"/>
    <col min="2" max="2" width="14.42578125" customWidth="1"/>
    <col min="3" max="3" width="15.7109375" customWidth="1"/>
    <col min="4" max="7" width="7" customWidth="1"/>
  </cols>
  <sheetData>
    <row r="1" spans="1:13" s="5" customFormat="1" ht="31.5">
      <c r="A1" s="5" t="s">
        <v>10</v>
      </c>
      <c r="B1" s="8" t="s">
        <v>17</v>
      </c>
      <c r="C1" s="8" t="s">
        <v>11</v>
      </c>
      <c r="D1" s="8" t="s">
        <v>3</v>
      </c>
      <c r="E1" s="8" t="s">
        <v>4</v>
      </c>
      <c r="F1" s="9" t="s">
        <v>5</v>
      </c>
      <c r="G1" s="10" t="s">
        <v>6</v>
      </c>
      <c r="J1" s="14" t="s">
        <v>12</v>
      </c>
      <c r="K1" s="15"/>
      <c r="L1" s="16"/>
    </row>
    <row r="2" spans="1:13" ht="15.75" thickBot="1">
      <c r="A2" s="12" t="str">
        <f>B2&amp;C2&amp;E2</f>
        <v>FixkostenHandel1</v>
      </c>
      <c r="B2" s="6" t="s">
        <v>7</v>
      </c>
      <c r="C2" s="6" t="s">
        <v>8</v>
      </c>
      <c r="D2" s="6">
        <v>2011</v>
      </c>
      <c r="E2" s="6">
        <v>1</v>
      </c>
      <c r="F2" s="6">
        <v>531</v>
      </c>
      <c r="G2" s="6">
        <v>540.77</v>
      </c>
    </row>
    <row r="3" spans="1:13" ht="15.75" customHeight="1">
      <c r="A3" s="12" t="str">
        <f t="shared" ref="A3:A49" si="0">B3&amp;C3&amp;E3</f>
        <v>FixkostenHandel2</v>
      </c>
      <c r="B3" s="6" t="s">
        <v>7</v>
      </c>
      <c r="C3" s="6" t="s">
        <v>8</v>
      </c>
      <c r="D3" s="6">
        <v>2011</v>
      </c>
      <c r="E3" s="6">
        <v>2</v>
      </c>
      <c r="F3" s="6">
        <v>547</v>
      </c>
      <c r="G3" s="6">
        <v>575.41</v>
      </c>
      <c r="J3" s="17" t="s">
        <v>17</v>
      </c>
      <c r="K3" s="18" t="s">
        <v>11</v>
      </c>
      <c r="L3" s="19" t="s">
        <v>4</v>
      </c>
    </row>
    <row r="4" spans="1:13" ht="15.75" thickBot="1">
      <c r="A4" s="12" t="str">
        <f t="shared" si="0"/>
        <v>FixkostenHandel3</v>
      </c>
      <c r="B4" s="6" t="s">
        <v>7</v>
      </c>
      <c r="C4" s="6" t="s">
        <v>8</v>
      </c>
      <c r="D4" s="6">
        <v>2011</v>
      </c>
      <c r="E4" s="6">
        <v>3</v>
      </c>
      <c r="F4" s="6">
        <v>512</v>
      </c>
      <c r="G4" s="6">
        <v>462.26</v>
      </c>
      <c r="J4" s="20" t="s">
        <v>7</v>
      </c>
      <c r="K4" s="21" t="s">
        <v>8</v>
      </c>
      <c r="L4" s="22">
        <v>5</v>
      </c>
      <c r="M4" t="s">
        <v>21</v>
      </c>
    </row>
    <row r="5" spans="1:13">
      <c r="A5" s="12" t="str">
        <f t="shared" si="0"/>
        <v>FixkostenHandel4</v>
      </c>
      <c r="B5" s="6" t="s">
        <v>7</v>
      </c>
      <c r="C5" s="6" t="s">
        <v>8</v>
      </c>
      <c r="D5" s="6">
        <v>2011</v>
      </c>
      <c r="E5" s="6">
        <v>4</v>
      </c>
      <c r="F5" s="6">
        <v>508</v>
      </c>
      <c r="G5" s="6">
        <v>475.3</v>
      </c>
    </row>
    <row r="6" spans="1:13">
      <c r="A6" s="12" t="str">
        <f t="shared" si="0"/>
        <v>FixkostenHandel5</v>
      </c>
      <c r="B6" s="6" t="s">
        <v>7</v>
      </c>
      <c r="C6" s="6" t="s">
        <v>8</v>
      </c>
      <c r="D6" s="6">
        <v>2011</v>
      </c>
      <c r="E6" s="6">
        <v>5</v>
      </c>
      <c r="F6" s="6">
        <v>538</v>
      </c>
      <c r="G6" s="6">
        <v>570.39</v>
      </c>
    </row>
    <row r="7" spans="1:13">
      <c r="A7" s="12" t="str">
        <f t="shared" si="0"/>
        <v>FixkostenHandel6</v>
      </c>
      <c r="B7" s="6" t="s">
        <v>7</v>
      </c>
      <c r="C7" s="6" t="s">
        <v>8</v>
      </c>
      <c r="D7" s="6">
        <v>2011</v>
      </c>
      <c r="E7" s="6">
        <v>6</v>
      </c>
      <c r="F7" s="6">
        <v>506</v>
      </c>
      <c r="G7" s="6">
        <v>495.32</v>
      </c>
    </row>
    <row r="8" spans="1:13">
      <c r="A8" s="12" t="str">
        <f t="shared" si="0"/>
        <v>FixkostenHandel7</v>
      </c>
      <c r="B8" s="6" t="s">
        <v>7</v>
      </c>
      <c r="C8" s="6" t="s">
        <v>8</v>
      </c>
      <c r="D8" s="6">
        <v>2011</v>
      </c>
      <c r="E8" s="6">
        <v>7</v>
      </c>
      <c r="F8" s="6">
        <v>525</v>
      </c>
      <c r="G8" s="6">
        <v>505.06</v>
      </c>
      <c r="J8" t="s">
        <v>14</v>
      </c>
    </row>
    <row r="9" spans="1:13">
      <c r="A9" s="12" t="str">
        <f t="shared" si="0"/>
        <v>FixkostenHandel8</v>
      </c>
      <c r="B9" s="6" t="s">
        <v>7</v>
      </c>
      <c r="C9" s="6" t="s">
        <v>8</v>
      </c>
      <c r="D9" s="6">
        <v>2011</v>
      </c>
      <c r="E9" s="6">
        <v>8</v>
      </c>
      <c r="F9" s="6">
        <v>544</v>
      </c>
      <c r="G9" s="6">
        <v>569.14</v>
      </c>
      <c r="J9" t="s">
        <v>15</v>
      </c>
    </row>
    <row r="10" spans="1:13">
      <c r="A10" s="12" t="str">
        <f t="shared" si="0"/>
        <v>FixkostenHandel9</v>
      </c>
      <c r="B10" s="6" t="s">
        <v>7</v>
      </c>
      <c r="C10" s="6" t="s">
        <v>8</v>
      </c>
      <c r="D10" s="6">
        <v>2011</v>
      </c>
      <c r="E10" s="6">
        <v>9</v>
      </c>
      <c r="F10" s="6">
        <v>541</v>
      </c>
      <c r="G10" s="6">
        <v>562.44000000000005</v>
      </c>
      <c r="J10" s="13">
        <f>VLOOKUP(J4&amp;K4&amp;L4,$A:$G,6,0)</f>
        <v>538</v>
      </c>
    </row>
    <row r="11" spans="1:13">
      <c r="A11" s="12" t="str">
        <f t="shared" si="0"/>
        <v>FixkostenHandel10</v>
      </c>
      <c r="B11" s="6" t="s">
        <v>7</v>
      </c>
      <c r="C11" s="6" t="s">
        <v>8</v>
      </c>
      <c r="D11" s="6">
        <v>2011</v>
      </c>
      <c r="E11" s="6">
        <v>10</v>
      </c>
      <c r="F11" s="6">
        <v>510</v>
      </c>
      <c r="G11" s="11"/>
    </row>
    <row r="12" spans="1:13">
      <c r="A12" s="12" t="str">
        <f t="shared" si="0"/>
        <v>FixkostenHandel11</v>
      </c>
      <c r="B12" s="6" t="s">
        <v>7</v>
      </c>
      <c r="C12" s="6" t="s">
        <v>8</v>
      </c>
      <c r="D12" s="6">
        <v>2011</v>
      </c>
      <c r="E12" s="6">
        <v>11</v>
      </c>
      <c r="F12" s="6">
        <v>522</v>
      </c>
      <c r="G12" s="11"/>
    </row>
    <row r="13" spans="1:13">
      <c r="A13" s="12" t="str">
        <f t="shared" si="0"/>
        <v>FixkostenHandel12</v>
      </c>
      <c r="B13" s="6" t="s">
        <v>7</v>
      </c>
      <c r="C13" s="6" t="s">
        <v>8</v>
      </c>
      <c r="D13" s="6">
        <v>2011</v>
      </c>
      <c r="E13" s="6">
        <v>12</v>
      </c>
      <c r="F13" s="6">
        <v>512</v>
      </c>
      <c r="G13" s="11"/>
      <c r="J13" t="s">
        <v>18</v>
      </c>
    </row>
    <row r="14" spans="1:13">
      <c r="A14" s="12" t="str">
        <f t="shared" si="0"/>
        <v>FixkostenProduktion1</v>
      </c>
      <c r="B14" s="6" t="s">
        <v>7</v>
      </c>
      <c r="C14" s="6" t="s">
        <v>9</v>
      </c>
      <c r="D14" s="6">
        <v>2011</v>
      </c>
      <c r="E14" s="6">
        <v>1</v>
      </c>
      <c r="F14" s="6">
        <v>265.5</v>
      </c>
      <c r="G14" s="6">
        <v>270.39999999999998</v>
      </c>
      <c r="J14" t="s">
        <v>16</v>
      </c>
    </row>
    <row r="15" spans="1:13">
      <c r="A15" s="12" t="str">
        <f t="shared" si="0"/>
        <v>FixkostenProduktion2</v>
      </c>
      <c r="B15" s="6" t="s">
        <v>7</v>
      </c>
      <c r="C15" s="6" t="s">
        <v>9</v>
      </c>
      <c r="D15" s="6">
        <v>2011</v>
      </c>
      <c r="E15" s="6">
        <v>2</v>
      </c>
      <c r="F15" s="6">
        <v>273.5</v>
      </c>
      <c r="G15" s="6">
        <v>287.70499999999998</v>
      </c>
      <c r="J15" s="13">
        <f t="array" ref="J15">SUM((B2:B49=J4)*(C2:C49=K4)*(E2:E49=L4)*(F2:F49))</f>
        <v>538</v>
      </c>
    </row>
    <row r="16" spans="1:13">
      <c r="A16" s="12" t="str">
        <f t="shared" si="0"/>
        <v>FixkostenProduktion3</v>
      </c>
      <c r="B16" s="6" t="s">
        <v>7</v>
      </c>
      <c r="C16" s="6" t="s">
        <v>9</v>
      </c>
      <c r="D16" s="6">
        <v>2011</v>
      </c>
      <c r="E16" s="6">
        <v>3</v>
      </c>
      <c r="F16" s="6">
        <v>256</v>
      </c>
      <c r="G16" s="6">
        <v>231.13</v>
      </c>
    </row>
    <row r="17" spans="1:7">
      <c r="A17" s="12" t="str">
        <f t="shared" si="0"/>
        <v>FixkostenProduktion4</v>
      </c>
      <c r="B17" s="6" t="s">
        <v>7</v>
      </c>
      <c r="C17" s="6" t="s">
        <v>9</v>
      </c>
      <c r="D17" s="6">
        <v>2011</v>
      </c>
      <c r="E17" s="6">
        <v>4</v>
      </c>
      <c r="F17" s="6">
        <v>254</v>
      </c>
      <c r="G17" s="6">
        <v>237.65</v>
      </c>
    </row>
    <row r="18" spans="1:7">
      <c r="A18" s="12" t="str">
        <f t="shared" si="0"/>
        <v>FixkostenProduktion5</v>
      </c>
      <c r="B18" s="6" t="s">
        <v>7</v>
      </c>
      <c r="C18" s="6" t="s">
        <v>9</v>
      </c>
      <c r="D18" s="6">
        <v>2011</v>
      </c>
      <c r="E18" s="6">
        <v>5</v>
      </c>
      <c r="F18" s="6">
        <v>269</v>
      </c>
      <c r="G18" s="6">
        <v>285.19499999999999</v>
      </c>
    </row>
    <row r="19" spans="1:7">
      <c r="A19" s="12" t="str">
        <f t="shared" si="0"/>
        <v>FixkostenProduktion6</v>
      </c>
      <c r="B19" s="6" t="s">
        <v>7</v>
      </c>
      <c r="C19" s="6" t="s">
        <v>9</v>
      </c>
      <c r="D19" s="6">
        <v>2011</v>
      </c>
      <c r="E19" s="6">
        <v>6</v>
      </c>
      <c r="F19" s="6">
        <v>253</v>
      </c>
      <c r="G19" s="6">
        <v>247.66</v>
      </c>
    </row>
    <row r="20" spans="1:7">
      <c r="A20" s="12" t="str">
        <f t="shared" si="0"/>
        <v>FixkostenProduktion7</v>
      </c>
      <c r="B20" s="6" t="s">
        <v>7</v>
      </c>
      <c r="C20" s="6" t="s">
        <v>9</v>
      </c>
      <c r="D20" s="6">
        <v>2011</v>
      </c>
      <c r="E20" s="6">
        <v>7</v>
      </c>
      <c r="F20" s="6">
        <v>262.5</v>
      </c>
      <c r="G20" s="6">
        <v>252.53</v>
      </c>
    </row>
    <row r="21" spans="1:7">
      <c r="A21" s="12" t="str">
        <f t="shared" si="0"/>
        <v>FixkostenProduktion8</v>
      </c>
      <c r="B21" s="6" t="s">
        <v>7</v>
      </c>
      <c r="C21" s="6" t="s">
        <v>9</v>
      </c>
      <c r="D21" s="6">
        <v>2011</v>
      </c>
      <c r="E21" s="6">
        <v>8</v>
      </c>
      <c r="F21" s="6">
        <v>272</v>
      </c>
      <c r="G21" s="6">
        <v>284.57</v>
      </c>
    </row>
    <row r="22" spans="1:7">
      <c r="A22" s="12" t="str">
        <f t="shared" si="0"/>
        <v>FixkostenProduktion9</v>
      </c>
      <c r="B22" s="6" t="s">
        <v>7</v>
      </c>
      <c r="C22" s="6" t="s">
        <v>9</v>
      </c>
      <c r="D22" s="6">
        <v>2011</v>
      </c>
      <c r="E22" s="6">
        <v>9</v>
      </c>
      <c r="F22" s="6">
        <v>270.5</v>
      </c>
      <c r="G22" s="6">
        <v>281.22000000000003</v>
      </c>
    </row>
    <row r="23" spans="1:7">
      <c r="A23" s="12" t="str">
        <f t="shared" si="0"/>
        <v>FixkostenProduktion10</v>
      </c>
      <c r="B23" s="6" t="s">
        <v>7</v>
      </c>
      <c r="C23" s="6" t="s">
        <v>9</v>
      </c>
      <c r="D23" s="6">
        <v>2011</v>
      </c>
      <c r="E23" s="6">
        <v>10</v>
      </c>
      <c r="F23" s="6">
        <v>255</v>
      </c>
      <c r="G23" s="11"/>
    </row>
    <row r="24" spans="1:7">
      <c r="A24" s="12" t="str">
        <f t="shared" si="0"/>
        <v>FixkostenProduktion11</v>
      </c>
      <c r="B24" s="6" t="s">
        <v>7</v>
      </c>
      <c r="C24" s="6" t="s">
        <v>9</v>
      </c>
      <c r="D24" s="6">
        <v>2011</v>
      </c>
      <c r="E24" s="6">
        <v>11</v>
      </c>
      <c r="F24" s="6">
        <v>261</v>
      </c>
      <c r="G24" s="11"/>
    </row>
    <row r="25" spans="1:7">
      <c r="A25" s="12" t="str">
        <f t="shared" si="0"/>
        <v>FixkostenProduktion12</v>
      </c>
      <c r="B25" s="6" t="s">
        <v>7</v>
      </c>
      <c r="C25" s="6" t="s">
        <v>9</v>
      </c>
      <c r="D25" s="6">
        <v>2011</v>
      </c>
      <c r="E25" s="6">
        <v>12</v>
      </c>
      <c r="F25" s="6">
        <v>256</v>
      </c>
      <c r="G25" s="11"/>
    </row>
    <row r="26" spans="1:7">
      <c r="A26" s="12" t="str">
        <f t="shared" si="0"/>
        <v>direkte KostenHandel1</v>
      </c>
      <c r="B26" s="6" t="s">
        <v>13</v>
      </c>
      <c r="C26" s="6" t="s">
        <v>8</v>
      </c>
      <c r="D26" s="6">
        <v>2011</v>
      </c>
      <c r="E26" s="6">
        <v>1</v>
      </c>
      <c r="F26" s="6">
        <v>265.5</v>
      </c>
      <c r="G26" s="6">
        <v>270.39999999999998</v>
      </c>
    </row>
    <row r="27" spans="1:7">
      <c r="A27" s="12" t="str">
        <f t="shared" si="0"/>
        <v>direkte KostenHandel2</v>
      </c>
      <c r="B27" s="6" t="s">
        <v>13</v>
      </c>
      <c r="C27" s="6" t="s">
        <v>8</v>
      </c>
      <c r="D27" s="6">
        <v>2011</v>
      </c>
      <c r="E27" s="6">
        <v>2</v>
      </c>
      <c r="F27" s="6">
        <v>273.5</v>
      </c>
      <c r="G27" s="6">
        <v>287.7</v>
      </c>
    </row>
    <row r="28" spans="1:7">
      <c r="A28" s="12" t="str">
        <f t="shared" si="0"/>
        <v>direkte KostenHandel3</v>
      </c>
      <c r="B28" s="6" t="s">
        <v>13</v>
      </c>
      <c r="C28" s="6" t="s">
        <v>8</v>
      </c>
      <c r="D28" s="6">
        <v>2011</v>
      </c>
      <c r="E28" s="6">
        <v>3</v>
      </c>
      <c r="F28" s="6">
        <v>256</v>
      </c>
      <c r="G28" s="6">
        <v>231.1</v>
      </c>
    </row>
    <row r="29" spans="1:7">
      <c r="A29" s="12" t="str">
        <f t="shared" si="0"/>
        <v>direkte KostenHandel4</v>
      </c>
      <c r="B29" s="6" t="s">
        <v>13</v>
      </c>
      <c r="C29" s="6" t="s">
        <v>8</v>
      </c>
      <c r="D29" s="6">
        <v>2011</v>
      </c>
      <c r="E29" s="6">
        <v>4</v>
      </c>
      <c r="F29" s="6">
        <v>254</v>
      </c>
      <c r="G29" s="6">
        <v>237.7</v>
      </c>
    </row>
    <row r="30" spans="1:7">
      <c r="A30" s="12" t="str">
        <f t="shared" si="0"/>
        <v>direkte KostenHandel5</v>
      </c>
      <c r="B30" s="6" t="s">
        <v>13</v>
      </c>
      <c r="C30" s="6" t="s">
        <v>8</v>
      </c>
      <c r="D30" s="6">
        <v>2011</v>
      </c>
      <c r="E30" s="6">
        <v>5</v>
      </c>
      <c r="F30" s="6">
        <v>269</v>
      </c>
      <c r="G30" s="6">
        <v>285.2</v>
      </c>
    </row>
    <row r="31" spans="1:7">
      <c r="A31" s="12" t="str">
        <f t="shared" si="0"/>
        <v>direkte KostenHandel6</v>
      </c>
      <c r="B31" s="6" t="s">
        <v>13</v>
      </c>
      <c r="C31" s="6" t="s">
        <v>8</v>
      </c>
      <c r="D31" s="6">
        <v>2011</v>
      </c>
      <c r="E31" s="6">
        <v>6</v>
      </c>
      <c r="F31" s="6">
        <v>253</v>
      </c>
      <c r="G31" s="6">
        <v>247.7</v>
      </c>
    </row>
    <row r="32" spans="1:7">
      <c r="A32" s="12" t="str">
        <f t="shared" si="0"/>
        <v>direkte KostenHandel7</v>
      </c>
      <c r="B32" s="6" t="s">
        <v>13</v>
      </c>
      <c r="C32" s="6" t="s">
        <v>8</v>
      </c>
      <c r="D32" s="6">
        <v>2011</v>
      </c>
      <c r="E32" s="6">
        <v>7</v>
      </c>
      <c r="F32" s="6">
        <v>262.5</v>
      </c>
      <c r="G32" s="6">
        <v>252.5</v>
      </c>
    </row>
    <row r="33" spans="1:7">
      <c r="A33" s="12" t="str">
        <f t="shared" si="0"/>
        <v>direkte KostenHandel8</v>
      </c>
      <c r="B33" s="6" t="s">
        <v>13</v>
      </c>
      <c r="C33" s="6" t="s">
        <v>8</v>
      </c>
      <c r="D33" s="6">
        <v>2011</v>
      </c>
      <c r="E33" s="6">
        <v>8</v>
      </c>
      <c r="F33" s="6">
        <v>272</v>
      </c>
      <c r="G33" s="6">
        <v>284.60000000000002</v>
      </c>
    </row>
    <row r="34" spans="1:7">
      <c r="A34" s="12" t="str">
        <f t="shared" si="0"/>
        <v>direkte KostenHandel9</v>
      </c>
      <c r="B34" s="6" t="s">
        <v>13</v>
      </c>
      <c r="C34" s="6" t="s">
        <v>8</v>
      </c>
      <c r="D34" s="6">
        <v>2011</v>
      </c>
      <c r="E34" s="6">
        <v>9</v>
      </c>
      <c r="F34" s="6">
        <v>270.5</v>
      </c>
      <c r="G34" s="6">
        <v>281.2</v>
      </c>
    </row>
    <row r="35" spans="1:7">
      <c r="A35" s="12" t="str">
        <f t="shared" si="0"/>
        <v>direkte KostenHandel10</v>
      </c>
      <c r="B35" s="6" t="s">
        <v>13</v>
      </c>
      <c r="C35" s="6" t="s">
        <v>8</v>
      </c>
      <c r="D35" s="6">
        <v>2011</v>
      </c>
      <c r="E35" s="6">
        <v>10</v>
      </c>
      <c r="F35" s="6">
        <v>255</v>
      </c>
      <c r="G35" s="11"/>
    </row>
    <row r="36" spans="1:7">
      <c r="A36" s="12" t="str">
        <f t="shared" si="0"/>
        <v>direkte KostenHandel11</v>
      </c>
      <c r="B36" s="6" t="s">
        <v>13</v>
      </c>
      <c r="C36" s="6" t="s">
        <v>8</v>
      </c>
      <c r="D36" s="6">
        <v>2011</v>
      </c>
      <c r="E36" s="6">
        <v>11</v>
      </c>
      <c r="F36" s="6">
        <v>261</v>
      </c>
      <c r="G36" s="11"/>
    </row>
    <row r="37" spans="1:7">
      <c r="A37" s="12" t="str">
        <f t="shared" si="0"/>
        <v>direkte KostenHandel12</v>
      </c>
      <c r="B37" s="6" t="s">
        <v>13</v>
      </c>
      <c r="C37" s="6" t="s">
        <v>8</v>
      </c>
      <c r="D37" s="6">
        <v>2011</v>
      </c>
      <c r="E37" s="6">
        <v>12</v>
      </c>
      <c r="F37" s="6">
        <v>256</v>
      </c>
      <c r="G37" s="11"/>
    </row>
    <row r="38" spans="1:7">
      <c r="A38" s="12" t="str">
        <f t="shared" si="0"/>
        <v>direkte KostenProduktion1</v>
      </c>
      <c r="B38" s="6" t="s">
        <v>13</v>
      </c>
      <c r="C38" s="6" t="s">
        <v>9</v>
      </c>
      <c r="D38" s="6">
        <v>2011</v>
      </c>
      <c r="E38" s="6">
        <v>1</v>
      </c>
      <c r="F38" s="6">
        <v>132.80000000000001</v>
      </c>
      <c r="G38" s="6">
        <v>135.19999999999999</v>
      </c>
    </row>
    <row r="39" spans="1:7">
      <c r="A39" s="12" t="str">
        <f t="shared" si="0"/>
        <v>direkte KostenProduktion2</v>
      </c>
      <c r="B39" s="6" t="s">
        <v>13</v>
      </c>
      <c r="C39" s="6" t="s">
        <v>9</v>
      </c>
      <c r="D39" s="6">
        <v>2011</v>
      </c>
      <c r="E39" s="6">
        <v>2</v>
      </c>
      <c r="F39" s="6">
        <v>136.80000000000001</v>
      </c>
      <c r="G39" s="6">
        <v>143.9</v>
      </c>
    </row>
    <row r="40" spans="1:7">
      <c r="A40" s="12" t="str">
        <f t="shared" si="0"/>
        <v>direkte KostenProduktion3</v>
      </c>
      <c r="B40" s="6" t="s">
        <v>13</v>
      </c>
      <c r="C40" s="6" t="s">
        <v>9</v>
      </c>
      <c r="D40" s="6">
        <v>2011</v>
      </c>
      <c r="E40" s="6">
        <v>3</v>
      </c>
      <c r="F40" s="6">
        <v>128</v>
      </c>
      <c r="G40" s="6">
        <v>115.6</v>
      </c>
    </row>
    <row r="41" spans="1:7">
      <c r="A41" s="12" t="str">
        <f t="shared" si="0"/>
        <v>direkte KostenProduktion4</v>
      </c>
      <c r="B41" s="6" t="s">
        <v>13</v>
      </c>
      <c r="C41" s="6" t="s">
        <v>9</v>
      </c>
      <c r="D41" s="6">
        <v>2011</v>
      </c>
      <c r="E41" s="6">
        <v>4</v>
      </c>
      <c r="F41" s="6">
        <v>127</v>
      </c>
      <c r="G41" s="6">
        <v>118.8</v>
      </c>
    </row>
    <row r="42" spans="1:7">
      <c r="A42" s="12" t="str">
        <f t="shared" si="0"/>
        <v>direkte KostenProduktion5</v>
      </c>
      <c r="B42" s="6" t="s">
        <v>13</v>
      </c>
      <c r="C42" s="6" t="s">
        <v>9</v>
      </c>
      <c r="D42" s="6">
        <v>2011</v>
      </c>
      <c r="E42" s="6">
        <v>5</v>
      </c>
      <c r="F42" s="6">
        <v>134.5</v>
      </c>
      <c r="G42" s="6">
        <v>142.6</v>
      </c>
    </row>
    <row r="43" spans="1:7">
      <c r="A43" s="12" t="str">
        <f t="shared" si="0"/>
        <v>direkte KostenProduktion6</v>
      </c>
      <c r="B43" s="6" t="s">
        <v>13</v>
      </c>
      <c r="C43" s="6" t="s">
        <v>9</v>
      </c>
      <c r="D43" s="6">
        <v>2011</v>
      </c>
      <c r="E43" s="6">
        <v>6</v>
      </c>
      <c r="F43" s="6">
        <v>126.5</v>
      </c>
      <c r="G43" s="6">
        <v>123.8</v>
      </c>
    </row>
    <row r="44" spans="1:7">
      <c r="A44" s="12" t="str">
        <f t="shared" si="0"/>
        <v>direkte KostenProduktion7</v>
      </c>
      <c r="B44" s="6" t="s">
        <v>13</v>
      </c>
      <c r="C44" s="6" t="s">
        <v>9</v>
      </c>
      <c r="D44" s="6">
        <v>2011</v>
      </c>
      <c r="E44" s="6">
        <v>7</v>
      </c>
      <c r="F44" s="6">
        <v>131.30000000000001</v>
      </c>
      <c r="G44" s="6">
        <v>126.3</v>
      </c>
    </row>
    <row r="45" spans="1:7">
      <c r="A45" s="12" t="str">
        <f t="shared" si="0"/>
        <v>direkte KostenProduktion8</v>
      </c>
      <c r="B45" s="6" t="s">
        <v>13</v>
      </c>
      <c r="C45" s="6" t="s">
        <v>9</v>
      </c>
      <c r="D45" s="6">
        <v>2011</v>
      </c>
      <c r="E45" s="6">
        <v>8</v>
      </c>
      <c r="F45" s="6">
        <v>136</v>
      </c>
      <c r="G45" s="6">
        <v>142.30000000000001</v>
      </c>
    </row>
    <row r="46" spans="1:7">
      <c r="A46" s="12" t="str">
        <f t="shared" si="0"/>
        <v>direkte KostenProduktion9</v>
      </c>
      <c r="B46" s="6" t="s">
        <v>13</v>
      </c>
      <c r="C46" s="6" t="s">
        <v>9</v>
      </c>
      <c r="D46" s="6">
        <v>2011</v>
      </c>
      <c r="E46" s="6">
        <v>9</v>
      </c>
      <c r="F46" s="6">
        <v>135.30000000000001</v>
      </c>
      <c r="G46" s="6">
        <v>140.6</v>
      </c>
    </row>
    <row r="47" spans="1:7">
      <c r="A47" s="12" t="str">
        <f t="shared" si="0"/>
        <v>direkte KostenProduktion10</v>
      </c>
      <c r="B47" s="6" t="s">
        <v>13</v>
      </c>
      <c r="C47" s="6" t="s">
        <v>9</v>
      </c>
      <c r="D47" s="6">
        <v>2011</v>
      </c>
      <c r="E47" s="6">
        <v>10</v>
      </c>
      <c r="F47" s="6">
        <v>127.5</v>
      </c>
      <c r="G47" s="11"/>
    </row>
    <row r="48" spans="1:7">
      <c r="A48" s="12" t="str">
        <f t="shared" si="0"/>
        <v>direkte KostenProduktion11</v>
      </c>
      <c r="B48" s="6" t="s">
        <v>13</v>
      </c>
      <c r="C48" s="6" t="s">
        <v>9</v>
      </c>
      <c r="D48" s="6">
        <v>2011</v>
      </c>
      <c r="E48" s="6">
        <v>11</v>
      </c>
      <c r="F48" s="6">
        <v>130.5</v>
      </c>
      <c r="G48" s="11"/>
    </row>
    <row r="49" spans="1:7">
      <c r="A49" s="12" t="str">
        <f t="shared" si="0"/>
        <v>direkte KostenProduktion12</v>
      </c>
      <c r="B49" s="6" t="s">
        <v>13</v>
      </c>
      <c r="C49" s="6" t="s">
        <v>9</v>
      </c>
      <c r="D49" s="6">
        <v>2011</v>
      </c>
      <c r="E49" s="6">
        <v>12</v>
      </c>
      <c r="F49" s="6">
        <v>128</v>
      </c>
      <c r="G49" s="11"/>
    </row>
  </sheetData>
  <mergeCells count="1">
    <mergeCell ref="J1:L1"/>
  </mergeCells>
  <pageMargins left="0.70866141732283472" right="0.70866141732283472" top="0.78740157480314965" bottom="0.78740157480314965" header="0.31496062992125984" footer="0.31496062992125984"/>
  <pageSetup paperSize="9" scale="65" orientation="landscape" r:id="rId1"/>
  <headerFooter>
    <oddFooter>&amp;L&amp;F/&amp;A&amp;CRichard Brander,
Herold GmbH&amp;RSeite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Tipp Beschreibung</vt:lpstr>
      <vt:lpstr>Data</vt:lpstr>
      <vt:lpstr>Data incl ID</vt:lpstr>
    </vt:vector>
  </TitlesOfParts>
  <Company>Herold GmbH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Brander</dc:creator>
  <dc:description>heroldgmbh@datazug.ch</dc:description>
  <cp:lastModifiedBy>Richard Brander, Herold GmbH</cp:lastModifiedBy>
  <cp:lastPrinted>2011-11-15T20:47:47Z</cp:lastPrinted>
  <dcterms:created xsi:type="dcterms:W3CDTF">2010-07-30T12:20:36Z</dcterms:created>
  <dcterms:modified xsi:type="dcterms:W3CDTF">2011-11-15T20:58:43Z</dcterms:modified>
</cp:coreProperties>
</file>